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iclismolapaz.com\competencias\2024\2024-06-02 Record de Javier Fernandez\"/>
    </mc:Choice>
  </mc:AlternateContent>
  <bookViews>
    <workbookView xWindow="360" yWindow="90" windowWidth="13920" windowHeight="5970"/>
  </bookViews>
  <sheets>
    <sheet name="calcula tiempos" sheetId="2" r:id="rId1"/>
  </sheets>
  <calcPr calcId="152511"/>
</workbook>
</file>

<file path=xl/calcChain.xml><?xml version="1.0" encoding="utf-8"?>
<calcChain xmlns="http://schemas.openxmlformats.org/spreadsheetml/2006/main">
  <c r="J18" i="2" l="1"/>
  <c r="I18" i="2"/>
  <c r="N20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9" i="2"/>
  <c r="N160" i="2"/>
  <c r="N161" i="2"/>
  <c r="N154" i="2"/>
  <c r="N155" i="2"/>
  <c r="N156" i="2"/>
  <c r="N157" i="2"/>
  <c r="N158" i="2"/>
  <c r="H158" i="2"/>
  <c r="K158" i="2" s="1"/>
  <c r="H157" i="2"/>
  <c r="K157" i="2" s="1"/>
  <c r="C157" i="2"/>
  <c r="C158" i="2"/>
  <c r="C159" i="2"/>
  <c r="C160" i="2"/>
  <c r="C161" i="2"/>
  <c r="C162" i="2"/>
  <c r="C163" i="2"/>
  <c r="C164" i="2"/>
  <c r="E155" i="2" l="1"/>
  <c r="E156" i="2"/>
  <c r="I13" i="2"/>
  <c r="K20" i="2" l="1"/>
  <c r="L20" i="2"/>
  <c r="L23" i="2"/>
  <c r="M23" i="2" s="1"/>
  <c r="L24" i="2"/>
  <c r="M24" i="2" s="1"/>
  <c r="L25" i="2"/>
  <c r="M25" i="2" s="1"/>
  <c r="L26" i="2"/>
  <c r="M26" i="2" s="1"/>
  <c r="L27" i="2"/>
  <c r="M27" i="2" s="1"/>
  <c r="L28" i="2"/>
  <c r="M28" i="2" s="1"/>
  <c r="L29" i="2"/>
  <c r="M29" i="2" s="1"/>
  <c r="L30" i="2"/>
  <c r="M30" i="2" s="1"/>
  <c r="L31" i="2"/>
  <c r="M31" i="2" s="1"/>
  <c r="L32" i="2"/>
  <c r="M32" i="2" s="1"/>
  <c r="L33" i="2"/>
  <c r="M33" i="2" s="1"/>
  <c r="L34" i="2"/>
  <c r="M34" i="2" s="1"/>
  <c r="L35" i="2"/>
  <c r="M35" i="2" s="1"/>
  <c r="L36" i="2"/>
  <c r="M36" i="2" s="1"/>
  <c r="L37" i="2"/>
  <c r="M37" i="2" s="1"/>
  <c r="L38" i="2"/>
  <c r="M38" i="2" s="1"/>
  <c r="L39" i="2"/>
  <c r="M39" i="2" s="1"/>
  <c r="L40" i="2"/>
  <c r="M40" i="2" s="1"/>
  <c r="L41" i="2"/>
  <c r="M41" i="2" s="1"/>
  <c r="L42" i="2"/>
  <c r="M42" i="2" s="1"/>
  <c r="L43" i="2"/>
  <c r="M43" i="2" s="1"/>
  <c r="L44" i="2"/>
  <c r="M44" i="2" s="1"/>
  <c r="L45" i="2"/>
  <c r="M45" i="2" s="1"/>
  <c r="L46" i="2"/>
  <c r="M46" i="2" s="1"/>
  <c r="L47" i="2"/>
  <c r="M47" i="2" s="1"/>
  <c r="L48" i="2"/>
  <c r="M48" i="2" s="1"/>
  <c r="L49" i="2"/>
  <c r="M49" i="2" s="1"/>
  <c r="L50" i="2"/>
  <c r="M50" i="2" s="1"/>
  <c r="L51" i="2"/>
  <c r="M51" i="2" s="1"/>
  <c r="L52" i="2"/>
  <c r="M52" i="2" s="1"/>
  <c r="L53" i="2"/>
  <c r="M53" i="2" s="1"/>
  <c r="L54" i="2"/>
  <c r="M54" i="2" s="1"/>
  <c r="L55" i="2"/>
  <c r="M55" i="2" s="1"/>
  <c r="L56" i="2"/>
  <c r="M56" i="2" s="1"/>
  <c r="L57" i="2"/>
  <c r="M57" i="2" s="1"/>
  <c r="L58" i="2"/>
  <c r="M58" i="2" s="1"/>
  <c r="L59" i="2"/>
  <c r="M59" i="2" s="1"/>
  <c r="L60" i="2"/>
  <c r="M60" i="2" s="1"/>
  <c r="L61" i="2"/>
  <c r="M61" i="2" s="1"/>
  <c r="L62" i="2"/>
  <c r="M62" i="2" s="1"/>
  <c r="L63" i="2"/>
  <c r="M63" i="2" s="1"/>
  <c r="L64" i="2"/>
  <c r="M64" i="2" s="1"/>
  <c r="L65" i="2"/>
  <c r="M65" i="2" s="1"/>
  <c r="L66" i="2"/>
  <c r="M66" i="2" s="1"/>
  <c r="L67" i="2"/>
  <c r="M67" i="2" s="1"/>
  <c r="L68" i="2"/>
  <c r="M68" i="2" s="1"/>
  <c r="L69" i="2"/>
  <c r="M69" i="2" s="1"/>
  <c r="L70" i="2"/>
  <c r="M70" i="2" s="1"/>
  <c r="L71" i="2"/>
  <c r="M71" i="2" s="1"/>
  <c r="L72" i="2"/>
  <c r="M72" i="2" s="1"/>
  <c r="L73" i="2"/>
  <c r="M73" i="2" s="1"/>
  <c r="L74" i="2"/>
  <c r="M74" i="2" s="1"/>
  <c r="L75" i="2"/>
  <c r="M75" i="2" s="1"/>
  <c r="L76" i="2"/>
  <c r="M76" i="2" s="1"/>
  <c r="L77" i="2"/>
  <c r="M77" i="2" s="1"/>
  <c r="L78" i="2"/>
  <c r="M78" i="2" s="1"/>
  <c r="L79" i="2"/>
  <c r="M79" i="2" s="1"/>
  <c r="L80" i="2"/>
  <c r="M80" i="2" s="1"/>
  <c r="L81" i="2"/>
  <c r="M81" i="2" s="1"/>
  <c r="L82" i="2"/>
  <c r="M82" i="2" s="1"/>
  <c r="L83" i="2"/>
  <c r="M83" i="2" s="1"/>
  <c r="L84" i="2"/>
  <c r="M84" i="2" s="1"/>
  <c r="L85" i="2"/>
  <c r="M85" i="2" s="1"/>
  <c r="L86" i="2"/>
  <c r="M86" i="2" s="1"/>
  <c r="L87" i="2"/>
  <c r="M87" i="2" s="1"/>
  <c r="L88" i="2"/>
  <c r="M88" i="2" s="1"/>
  <c r="L89" i="2"/>
  <c r="M89" i="2" s="1"/>
  <c r="L90" i="2"/>
  <c r="M90" i="2" s="1"/>
  <c r="L91" i="2"/>
  <c r="M91" i="2" s="1"/>
  <c r="L92" i="2"/>
  <c r="M92" i="2" s="1"/>
  <c r="L93" i="2"/>
  <c r="M93" i="2" s="1"/>
  <c r="L94" i="2"/>
  <c r="M94" i="2" s="1"/>
  <c r="L95" i="2"/>
  <c r="M95" i="2" s="1"/>
  <c r="L96" i="2"/>
  <c r="M96" i="2" s="1"/>
  <c r="L97" i="2"/>
  <c r="M97" i="2" s="1"/>
  <c r="L98" i="2"/>
  <c r="M98" i="2" s="1"/>
  <c r="L99" i="2"/>
  <c r="M99" i="2" s="1"/>
  <c r="L100" i="2"/>
  <c r="M100" i="2" s="1"/>
  <c r="L101" i="2"/>
  <c r="M101" i="2" s="1"/>
  <c r="L102" i="2"/>
  <c r="M102" i="2" s="1"/>
  <c r="L103" i="2"/>
  <c r="M103" i="2" s="1"/>
  <c r="L104" i="2"/>
  <c r="M104" i="2" s="1"/>
  <c r="L105" i="2"/>
  <c r="M105" i="2" s="1"/>
  <c r="L106" i="2"/>
  <c r="M106" i="2" s="1"/>
  <c r="L107" i="2"/>
  <c r="M107" i="2" s="1"/>
  <c r="L108" i="2"/>
  <c r="M108" i="2" s="1"/>
  <c r="L109" i="2"/>
  <c r="M109" i="2" s="1"/>
  <c r="L110" i="2"/>
  <c r="M110" i="2" s="1"/>
  <c r="L111" i="2"/>
  <c r="M111" i="2" s="1"/>
  <c r="L112" i="2"/>
  <c r="M112" i="2" s="1"/>
  <c r="L113" i="2"/>
  <c r="M113" i="2" s="1"/>
  <c r="L114" i="2"/>
  <c r="M114" i="2" s="1"/>
  <c r="L115" i="2"/>
  <c r="M115" i="2" s="1"/>
  <c r="L116" i="2"/>
  <c r="M116" i="2" s="1"/>
  <c r="L117" i="2"/>
  <c r="M117" i="2" s="1"/>
  <c r="L118" i="2"/>
  <c r="M118" i="2" s="1"/>
  <c r="L119" i="2"/>
  <c r="M119" i="2" s="1"/>
  <c r="L120" i="2"/>
  <c r="M120" i="2" s="1"/>
  <c r="L121" i="2"/>
  <c r="M121" i="2" s="1"/>
  <c r="L122" i="2"/>
  <c r="M122" i="2" s="1"/>
  <c r="L123" i="2"/>
  <c r="M123" i="2" s="1"/>
  <c r="L124" i="2"/>
  <c r="M124" i="2" s="1"/>
  <c r="L125" i="2"/>
  <c r="M125" i="2" s="1"/>
  <c r="L126" i="2"/>
  <c r="M126" i="2" s="1"/>
  <c r="L127" i="2"/>
  <c r="M127" i="2" s="1"/>
  <c r="L128" i="2"/>
  <c r="M128" i="2" s="1"/>
  <c r="L129" i="2"/>
  <c r="M129" i="2" s="1"/>
  <c r="L130" i="2"/>
  <c r="M130" i="2" s="1"/>
  <c r="L131" i="2"/>
  <c r="M131" i="2" s="1"/>
  <c r="L132" i="2"/>
  <c r="M132" i="2" s="1"/>
  <c r="L133" i="2"/>
  <c r="M133" i="2" s="1"/>
  <c r="L134" i="2"/>
  <c r="M134" i="2" s="1"/>
  <c r="L135" i="2"/>
  <c r="M135" i="2" s="1"/>
  <c r="L136" i="2"/>
  <c r="M136" i="2" s="1"/>
  <c r="L137" i="2"/>
  <c r="M137" i="2" s="1"/>
  <c r="L138" i="2"/>
  <c r="M138" i="2" s="1"/>
  <c r="L139" i="2"/>
  <c r="M139" i="2" s="1"/>
  <c r="L140" i="2"/>
  <c r="M140" i="2" s="1"/>
  <c r="L141" i="2"/>
  <c r="M141" i="2" s="1"/>
  <c r="L142" i="2"/>
  <c r="M142" i="2" s="1"/>
  <c r="L143" i="2"/>
  <c r="M143" i="2" s="1"/>
  <c r="L144" i="2"/>
  <c r="M144" i="2" s="1"/>
  <c r="L145" i="2"/>
  <c r="M145" i="2" s="1"/>
  <c r="L146" i="2"/>
  <c r="M146" i="2" s="1"/>
  <c r="L147" i="2"/>
  <c r="M147" i="2" s="1"/>
  <c r="L148" i="2"/>
  <c r="M148" i="2" s="1"/>
  <c r="L149" i="2"/>
  <c r="M149" i="2" s="1"/>
  <c r="L150" i="2"/>
  <c r="M150" i="2" s="1"/>
  <c r="L151" i="2"/>
  <c r="M151" i="2" s="1"/>
  <c r="M160" i="2"/>
  <c r="M152" i="2"/>
  <c r="M153" i="2"/>
  <c r="L153" i="2"/>
  <c r="L154" i="2"/>
  <c r="M154" i="2" s="1"/>
  <c r="L155" i="2"/>
  <c r="M155" i="2" s="1"/>
  <c r="L156" i="2"/>
  <c r="M156" i="2" s="1"/>
  <c r="L157" i="2"/>
  <c r="M157" i="2" s="1"/>
  <c r="L158" i="2"/>
  <c r="M158" i="2" s="1"/>
  <c r="L159" i="2"/>
  <c r="M159" i="2" s="1"/>
  <c r="L160" i="2"/>
  <c r="L152" i="2"/>
  <c r="L161" i="2"/>
  <c r="L162" i="2"/>
  <c r="L163" i="2"/>
  <c r="L164" i="2"/>
  <c r="L165" i="2"/>
  <c r="L166" i="2"/>
  <c r="L167" i="2"/>
  <c r="L168" i="2"/>
  <c r="I14" i="2" l="1"/>
  <c r="L19" i="2"/>
  <c r="J19" i="2"/>
  <c r="J20" i="2" s="1"/>
  <c r="L18" i="2"/>
  <c r="L17" i="2" l="1"/>
  <c r="L16" i="2"/>
  <c r="L15" i="2"/>
  <c r="J15" i="2"/>
  <c r="J17" i="2" s="1"/>
  <c r="J16" i="2"/>
  <c r="I16" i="2"/>
  <c r="I15" i="2"/>
  <c r="I17" i="2" l="1"/>
  <c r="I19" i="2" s="1"/>
  <c r="I20" i="2" s="1"/>
  <c r="E25" i="2"/>
  <c r="C25" i="2"/>
  <c r="C27" i="2"/>
  <c r="C31" i="2"/>
  <c r="C35" i="2"/>
  <c r="C39" i="2"/>
  <c r="C43" i="2"/>
  <c r="C47" i="2"/>
  <c r="C51" i="2"/>
  <c r="C55" i="2"/>
  <c r="C59" i="2"/>
  <c r="C63" i="2"/>
  <c r="C67" i="2"/>
  <c r="C71" i="2"/>
  <c r="C75" i="2"/>
  <c r="C79" i="2"/>
  <c r="C83" i="2"/>
  <c r="C87" i="2"/>
  <c r="C91" i="2"/>
  <c r="C95" i="2"/>
  <c r="C99" i="2"/>
  <c r="C103" i="2"/>
  <c r="C107" i="2"/>
  <c r="C111" i="2"/>
  <c r="C115" i="2"/>
  <c r="C119" i="2"/>
  <c r="C123" i="2"/>
  <c r="C127" i="2"/>
  <c r="C131" i="2"/>
  <c r="C135" i="2"/>
  <c r="C139" i="2"/>
  <c r="C143" i="2"/>
  <c r="C147" i="2"/>
  <c r="C151" i="2"/>
  <c r="C155" i="2"/>
  <c r="D9" i="2"/>
  <c r="A23" i="2" s="1"/>
  <c r="I23" i="2" s="1"/>
  <c r="J23" i="2" s="1"/>
  <c r="E24" i="2"/>
  <c r="G24" i="2" s="1"/>
  <c r="E23" i="2"/>
  <c r="F23" i="2" s="1"/>
  <c r="E12" i="2"/>
  <c r="E13" i="2" s="1"/>
  <c r="E11" i="2"/>
  <c r="F25" i="2" l="1"/>
  <c r="H25" i="2"/>
  <c r="K25" i="2" s="1"/>
  <c r="G25" i="2"/>
  <c r="G23" i="2"/>
  <c r="F24" i="2"/>
  <c r="C156" i="2"/>
  <c r="C148" i="2"/>
  <c r="C140" i="2"/>
  <c r="C132" i="2"/>
  <c r="C124" i="2"/>
  <c r="C116" i="2"/>
  <c r="C108" i="2"/>
  <c r="C100" i="2"/>
  <c r="C92" i="2"/>
  <c r="C84" i="2"/>
  <c r="C76" i="2"/>
  <c r="C68" i="2"/>
  <c r="C60" i="2"/>
  <c r="C52" i="2"/>
  <c r="C40" i="2"/>
  <c r="C26" i="2"/>
  <c r="C153" i="2"/>
  <c r="C149" i="2"/>
  <c r="C145" i="2"/>
  <c r="C141" i="2"/>
  <c r="C137" i="2"/>
  <c r="C133" i="2"/>
  <c r="C129" i="2"/>
  <c r="C125" i="2"/>
  <c r="C121" i="2"/>
  <c r="C117" i="2"/>
  <c r="C113" i="2"/>
  <c r="C109" i="2"/>
  <c r="C105" i="2"/>
  <c r="C101" i="2"/>
  <c r="C97" i="2"/>
  <c r="C93" i="2"/>
  <c r="C89" i="2"/>
  <c r="C85" i="2"/>
  <c r="C81" i="2"/>
  <c r="C77" i="2"/>
  <c r="C73" i="2"/>
  <c r="C69" i="2"/>
  <c r="C65" i="2"/>
  <c r="C61" i="2"/>
  <c r="C57" i="2"/>
  <c r="C53" i="2"/>
  <c r="C49" i="2"/>
  <c r="C45" i="2"/>
  <c r="C41" i="2"/>
  <c r="C37" i="2"/>
  <c r="C33" i="2"/>
  <c r="C29" i="2"/>
  <c r="C24" i="2"/>
  <c r="H24" i="2" s="1"/>
  <c r="K24" i="2" s="1"/>
  <c r="C152" i="2"/>
  <c r="C144" i="2"/>
  <c r="C136" i="2"/>
  <c r="C128" i="2"/>
  <c r="C120" i="2"/>
  <c r="C112" i="2"/>
  <c r="C104" i="2"/>
  <c r="C96" i="2"/>
  <c r="C88" i="2"/>
  <c r="C80" i="2"/>
  <c r="C72" i="2"/>
  <c r="C64" i="2"/>
  <c r="C56" i="2"/>
  <c r="C48" i="2"/>
  <c r="C44" i="2"/>
  <c r="C36" i="2"/>
  <c r="C32" i="2"/>
  <c r="C28" i="2"/>
  <c r="C23" i="2"/>
  <c r="H23" i="2" s="1"/>
  <c r="K23" i="2" s="1"/>
  <c r="C154" i="2"/>
  <c r="C150" i="2"/>
  <c r="C146" i="2"/>
  <c r="C142" i="2"/>
  <c r="C138" i="2"/>
  <c r="C134" i="2"/>
  <c r="C130" i="2"/>
  <c r="C126" i="2"/>
  <c r="C122" i="2"/>
  <c r="C118" i="2"/>
  <c r="C114" i="2"/>
  <c r="C110" i="2"/>
  <c r="C106" i="2"/>
  <c r="C102" i="2"/>
  <c r="C98" i="2"/>
  <c r="C94" i="2"/>
  <c r="C90" i="2"/>
  <c r="C86" i="2"/>
  <c r="C82" i="2"/>
  <c r="C78" i="2"/>
  <c r="C74" i="2"/>
  <c r="C70" i="2"/>
  <c r="C66" i="2"/>
  <c r="C62" i="2"/>
  <c r="C58" i="2"/>
  <c r="C54" i="2"/>
  <c r="C50" i="2"/>
  <c r="C46" i="2"/>
  <c r="C42" i="2"/>
  <c r="C38" i="2"/>
  <c r="C34" i="2"/>
  <c r="C30" i="2"/>
  <c r="A28" i="2"/>
  <c r="A25" i="2"/>
  <c r="I25" i="2" s="1"/>
  <c r="J25" i="2" s="1"/>
  <c r="A41" i="2"/>
  <c r="A57" i="2"/>
  <c r="A73" i="2"/>
  <c r="A89" i="2"/>
  <c r="A105" i="2"/>
  <c r="A121" i="2"/>
  <c r="A137" i="2"/>
  <c r="A153" i="2"/>
  <c r="A37" i="2"/>
  <c r="A53" i="2"/>
  <c r="A69" i="2"/>
  <c r="A101" i="2"/>
  <c r="A117" i="2"/>
  <c r="A133" i="2"/>
  <c r="A149" i="2"/>
  <c r="A24" i="2"/>
  <c r="I24" i="2" s="1"/>
  <c r="J24" i="2" s="1"/>
  <c r="A33" i="2"/>
  <c r="A65" i="2"/>
  <c r="A97" i="2"/>
  <c r="A129" i="2"/>
  <c r="A145" i="2"/>
  <c r="A29" i="2"/>
  <c r="A45" i="2"/>
  <c r="A61" i="2"/>
  <c r="A77" i="2"/>
  <c r="A93" i="2"/>
  <c r="A109" i="2"/>
  <c r="A125" i="2"/>
  <c r="A141" i="2"/>
  <c r="A85" i="2"/>
  <c r="A49" i="2"/>
  <c r="A81" i="2"/>
  <c r="A113" i="2"/>
  <c r="A150" i="2"/>
  <c r="A142" i="2"/>
  <c r="A134" i="2"/>
  <c r="A126" i="2"/>
  <c r="A118" i="2"/>
  <c r="A110" i="2"/>
  <c r="A102" i="2"/>
  <c r="A94" i="2"/>
  <c r="A86" i="2"/>
  <c r="A78" i="2"/>
  <c r="A70" i="2"/>
  <c r="A62" i="2"/>
  <c r="A58" i="2"/>
  <c r="A54" i="2"/>
  <c r="A50" i="2"/>
  <c r="A46" i="2"/>
  <c r="A42" i="2"/>
  <c r="A38" i="2"/>
  <c r="A34" i="2"/>
  <c r="A30" i="2"/>
  <c r="A155" i="2"/>
  <c r="A151" i="2"/>
  <c r="A147" i="2"/>
  <c r="A143" i="2"/>
  <c r="A139" i="2"/>
  <c r="A135" i="2"/>
  <c r="A131" i="2"/>
  <c r="A127" i="2"/>
  <c r="A123" i="2"/>
  <c r="A119" i="2"/>
  <c r="A115" i="2"/>
  <c r="A111" i="2"/>
  <c r="A107" i="2"/>
  <c r="A103" i="2"/>
  <c r="A99" i="2"/>
  <c r="A95" i="2"/>
  <c r="A91" i="2"/>
  <c r="A87" i="2"/>
  <c r="A83" i="2"/>
  <c r="A79" i="2"/>
  <c r="A75" i="2"/>
  <c r="A71" i="2"/>
  <c r="A67" i="2"/>
  <c r="A63" i="2"/>
  <c r="A59" i="2"/>
  <c r="A55" i="2"/>
  <c r="A51" i="2"/>
  <c r="A47" i="2"/>
  <c r="A43" i="2"/>
  <c r="A39" i="2"/>
  <c r="A35" i="2"/>
  <c r="A31" i="2"/>
  <c r="A27" i="2"/>
  <c r="A154" i="2"/>
  <c r="A146" i="2"/>
  <c r="A138" i="2"/>
  <c r="A130" i="2"/>
  <c r="A122" i="2"/>
  <c r="A114" i="2"/>
  <c r="A106" i="2"/>
  <c r="A98" i="2"/>
  <c r="A90" i="2"/>
  <c r="A82" i="2"/>
  <c r="A74" i="2"/>
  <c r="A66" i="2"/>
  <c r="A26" i="2"/>
  <c r="I26" i="2" s="1"/>
  <c r="J26" i="2" s="1"/>
  <c r="A156" i="2"/>
  <c r="A152" i="2"/>
  <c r="A148" i="2"/>
  <c r="A144" i="2"/>
  <c r="A140" i="2"/>
  <c r="A136" i="2"/>
  <c r="A132" i="2"/>
  <c r="A128" i="2"/>
  <c r="A124" i="2"/>
  <c r="A120" i="2"/>
  <c r="A116" i="2"/>
  <c r="A112" i="2"/>
  <c r="A108" i="2"/>
  <c r="A104" i="2"/>
  <c r="A100" i="2"/>
  <c r="A96" i="2"/>
  <c r="A92" i="2"/>
  <c r="A88" i="2"/>
  <c r="A84" i="2"/>
  <c r="A80" i="2"/>
  <c r="A76" i="2"/>
  <c r="A72" i="2"/>
  <c r="A68" i="2"/>
  <c r="A64" i="2"/>
  <c r="A60" i="2"/>
  <c r="A56" i="2"/>
  <c r="A52" i="2"/>
  <c r="A48" i="2"/>
  <c r="A44" i="2"/>
  <c r="A40" i="2"/>
  <c r="A36" i="2"/>
  <c r="A32" i="2"/>
  <c r="H26" i="2" l="1"/>
  <c r="K26" i="2" s="1"/>
  <c r="I27" i="2"/>
  <c r="J27" i="2" s="1"/>
  <c r="E26" i="2"/>
  <c r="E27" i="2" l="1"/>
  <c r="H27" i="2"/>
  <c r="K27" i="2" s="1"/>
  <c r="G26" i="2"/>
  <c r="F26" i="2"/>
  <c r="E28" i="2" l="1"/>
  <c r="I28" i="2"/>
  <c r="J28" i="2" s="1"/>
  <c r="H28" i="2"/>
  <c r="K28" i="2" s="1"/>
  <c r="F27" i="2"/>
  <c r="G27" i="2"/>
  <c r="E29" i="2" l="1"/>
  <c r="H29" i="2"/>
  <c r="K29" i="2" s="1"/>
  <c r="I29" i="2"/>
  <c r="J29" i="2" s="1"/>
  <c r="G28" i="2"/>
  <c r="F28" i="2"/>
  <c r="E30" i="2" l="1"/>
  <c r="H30" i="2"/>
  <c r="K30" i="2" s="1"/>
  <c r="I30" i="2"/>
  <c r="J30" i="2" s="1"/>
  <c r="G29" i="2"/>
  <c r="F29" i="2"/>
  <c r="E31" i="2" l="1"/>
  <c r="H31" i="2"/>
  <c r="K31" i="2" s="1"/>
  <c r="I31" i="2"/>
  <c r="J31" i="2" s="1"/>
  <c r="F30" i="2"/>
  <c r="G30" i="2"/>
  <c r="G31" i="2" l="1"/>
  <c r="F31" i="2"/>
  <c r="I32" i="2"/>
  <c r="J32" i="2" s="1"/>
  <c r="E32" i="2"/>
  <c r="H32" i="2"/>
  <c r="K32" i="2" s="1"/>
  <c r="F32" i="2" l="1"/>
  <c r="G32" i="2"/>
  <c r="I33" i="2"/>
  <c r="J33" i="2" s="1"/>
  <c r="H33" i="2"/>
  <c r="K33" i="2" s="1"/>
  <c r="E33" i="2"/>
  <c r="G33" i="2" l="1"/>
  <c r="F33" i="2"/>
  <c r="E34" i="2"/>
  <c r="H34" i="2"/>
  <c r="K34" i="2" s="1"/>
  <c r="I34" i="2"/>
  <c r="J34" i="2" s="1"/>
  <c r="E35" i="2" l="1"/>
  <c r="H35" i="2"/>
  <c r="K35" i="2" s="1"/>
  <c r="I35" i="2"/>
  <c r="J35" i="2" s="1"/>
  <c r="G34" i="2"/>
  <c r="F34" i="2"/>
  <c r="E36" i="2" l="1"/>
  <c r="I36" i="2"/>
  <c r="J36" i="2" s="1"/>
  <c r="H36" i="2"/>
  <c r="K36" i="2" s="1"/>
  <c r="G35" i="2"/>
  <c r="F35" i="2"/>
  <c r="I37" i="2" l="1"/>
  <c r="J37" i="2" s="1"/>
  <c r="H37" i="2"/>
  <c r="K37" i="2" s="1"/>
  <c r="E37" i="2"/>
  <c r="F36" i="2"/>
  <c r="G36" i="2"/>
  <c r="E38" i="2" l="1"/>
  <c r="I38" i="2"/>
  <c r="J38" i="2" s="1"/>
  <c r="H38" i="2"/>
  <c r="K38" i="2" s="1"/>
  <c r="G37" i="2"/>
  <c r="F37" i="2"/>
  <c r="H39" i="2" l="1"/>
  <c r="K39" i="2" s="1"/>
  <c r="E39" i="2"/>
  <c r="I39" i="2"/>
  <c r="J39" i="2" s="1"/>
  <c r="G38" i="2"/>
  <c r="F38" i="2"/>
  <c r="G39" i="2" l="1"/>
  <c r="F39" i="2"/>
  <c r="I40" i="2"/>
  <c r="J40" i="2" s="1"/>
  <c r="E40" i="2"/>
  <c r="H40" i="2"/>
  <c r="K40" i="2" s="1"/>
  <c r="E41" i="2" l="1"/>
  <c r="H41" i="2"/>
  <c r="K41" i="2" s="1"/>
  <c r="I41" i="2"/>
  <c r="J41" i="2" s="1"/>
  <c r="G40" i="2"/>
  <c r="F40" i="2"/>
  <c r="H42" i="2" l="1"/>
  <c r="K42" i="2" s="1"/>
  <c r="E42" i="2"/>
  <c r="I42" i="2"/>
  <c r="J42" i="2" s="1"/>
  <c r="G41" i="2"/>
  <c r="F41" i="2"/>
  <c r="G42" i="2" l="1"/>
  <c r="F42" i="2"/>
  <c r="I43" i="2"/>
  <c r="J43" i="2" s="1"/>
  <c r="H43" i="2"/>
  <c r="K43" i="2" s="1"/>
  <c r="E43" i="2"/>
  <c r="F43" i="2" l="1"/>
  <c r="G43" i="2"/>
  <c r="E44" i="2"/>
  <c r="I44" i="2"/>
  <c r="J44" i="2" s="1"/>
  <c r="H44" i="2"/>
  <c r="K44" i="2" s="1"/>
  <c r="H45" i="2" l="1"/>
  <c r="K45" i="2" s="1"/>
  <c r="I45" i="2"/>
  <c r="J45" i="2" s="1"/>
  <c r="E45" i="2"/>
  <c r="G44" i="2"/>
  <c r="F44" i="2"/>
  <c r="I46" i="2" l="1"/>
  <c r="J46" i="2" s="1"/>
  <c r="H46" i="2"/>
  <c r="K46" i="2" s="1"/>
  <c r="E46" i="2"/>
  <c r="G45" i="2"/>
  <c r="F45" i="2"/>
  <c r="H47" i="2" l="1"/>
  <c r="K47" i="2" s="1"/>
  <c r="E47" i="2"/>
  <c r="I47" i="2"/>
  <c r="J47" i="2" s="1"/>
  <c r="F46" i="2"/>
  <c r="G46" i="2"/>
  <c r="H48" i="2" l="1"/>
  <c r="K48" i="2" s="1"/>
  <c r="I48" i="2"/>
  <c r="J48" i="2" s="1"/>
  <c r="E48" i="2"/>
  <c r="G47" i="2"/>
  <c r="F47" i="2"/>
  <c r="G48" i="2" l="1"/>
  <c r="F48" i="2"/>
  <c r="H49" i="2"/>
  <c r="K49" i="2" s="1"/>
  <c r="E49" i="2"/>
  <c r="I49" i="2"/>
  <c r="J49" i="2" s="1"/>
  <c r="G49" i="2" l="1"/>
  <c r="F49" i="2"/>
  <c r="I50" i="2"/>
  <c r="J50" i="2" s="1"/>
  <c r="H50" i="2"/>
  <c r="K50" i="2" s="1"/>
  <c r="E50" i="2"/>
  <c r="G50" i="2" l="1"/>
  <c r="F50" i="2"/>
  <c r="E51" i="2"/>
  <c r="I51" i="2"/>
  <c r="J51" i="2" s="1"/>
  <c r="H51" i="2"/>
  <c r="K51" i="2" s="1"/>
  <c r="H52" i="2" l="1"/>
  <c r="K52" i="2" s="1"/>
  <c r="I52" i="2"/>
  <c r="J52" i="2" s="1"/>
  <c r="E52" i="2"/>
  <c r="F51" i="2"/>
  <c r="G51" i="2"/>
  <c r="E53" i="2" l="1"/>
  <c r="H53" i="2"/>
  <c r="K53" i="2" s="1"/>
  <c r="I53" i="2"/>
  <c r="J53" i="2" s="1"/>
  <c r="G52" i="2"/>
  <c r="F52" i="2"/>
  <c r="I54" i="2" l="1"/>
  <c r="J54" i="2" s="1"/>
  <c r="E54" i="2"/>
  <c r="H54" i="2"/>
  <c r="K54" i="2" s="1"/>
  <c r="G53" i="2"/>
  <c r="F53" i="2"/>
  <c r="H55" i="2" l="1"/>
  <c r="K55" i="2" s="1"/>
  <c r="E55" i="2"/>
  <c r="I55" i="2"/>
  <c r="J55" i="2" s="1"/>
  <c r="G54" i="2"/>
  <c r="F54" i="2"/>
  <c r="E56" i="2" l="1"/>
  <c r="H56" i="2"/>
  <c r="K56" i="2" s="1"/>
  <c r="I56" i="2"/>
  <c r="J56" i="2" s="1"/>
  <c r="G55" i="2"/>
  <c r="F55" i="2"/>
  <c r="I57" i="2" l="1"/>
  <c r="J57" i="2" s="1"/>
  <c r="E57" i="2"/>
  <c r="H57" i="2"/>
  <c r="K57" i="2" s="1"/>
  <c r="G56" i="2"/>
  <c r="F56" i="2"/>
  <c r="H58" i="2" l="1"/>
  <c r="K58" i="2" s="1"/>
  <c r="E58" i="2"/>
  <c r="I58" i="2"/>
  <c r="J58" i="2" s="1"/>
  <c r="G57" i="2"/>
  <c r="F57" i="2"/>
  <c r="I59" i="2" l="1"/>
  <c r="J59" i="2" s="1"/>
  <c r="H59" i="2"/>
  <c r="K59" i="2" s="1"/>
  <c r="E59" i="2"/>
  <c r="F58" i="2"/>
  <c r="G58" i="2"/>
  <c r="I60" i="2" l="1"/>
  <c r="J60" i="2" s="1"/>
  <c r="E60" i="2"/>
  <c r="H60" i="2"/>
  <c r="K60" i="2" s="1"/>
  <c r="G59" i="2"/>
  <c r="F59" i="2"/>
  <c r="E61" i="2" l="1"/>
  <c r="H61" i="2"/>
  <c r="K61" i="2" s="1"/>
  <c r="I61" i="2"/>
  <c r="J61" i="2" s="1"/>
  <c r="G60" i="2"/>
  <c r="F60" i="2"/>
  <c r="H62" i="2" l="1"/>
  <c r="K62" i="2" s="1"/>
  <c r="E62" i="2"/>
  <c r="I62" i="2"/>
  <c r="J62" i="2" s="1"/>
  <c r="F61" i="2"/>
  <c r="G61" i="2"/>
  <c r="E63" i="2" l="1"/>
  <c r="H63" i="2"/>
  <c r="K63" i="2" s="1"/>
  <c r="I63" i="2"/>
  <c r="J63" i="2" s="1"/>
  <c r="F62" i="2"/>
  <c r="G62" i="2"/>
  <c r="E64" i="2" l="1"/>
  <c r="I64" i="2"/>
  <c r="J64" i="2" s="1"/>
  <c r="H64" i="2"/>
  <c r="K64" i="2" s="1"/>
  <c r="G63" i="2"/>
  <c r="F63" i="2"/>
  <c r="F64" i="2" l="1"/>
  <c r="G64" i="2"/>
  <c r="E65" i="2"/>
  <c r="H65" i="2"/>
  <c r="K65" i="2" s="1"/>
  <c r="I65" i="2"/>
  <c r="J65" i="2" s="1"/>
  <c r="H66" i="2" l="1"/>
  <c r="K66" i="2" s="1"/>
  <c r="I66" i="2"/>
  <c r="J66" i="2" s="1"/>
  <c r="E66" i="2"/>
  <c r="G65" i="2"/>
  <c r="F65" i="2"/>
  <c r="H67" i="2" l="1"/>
  <c r="K67" i="2" s="1"/>
  <c r="E67" i="2"/>
  <c r="I67" i="2"/>
  <c r="J67" i="2" s="1"/>
  <c r="F66" i="2"/>
  <c r="G66" i="2"/>
  <c r="F67" i="2" l="1"/>
  <c r="G67" i="2"/>
  <c r="E68" i="2"/>
  <c r="I68" i="2"/>
  <c r="J68" i="2" s="1"/>
  <c r="H68" i="2"/>
  <c r="K68" i="2" s="1"/>
  <c r="H69" i="2" l="1"/>
  <c r="K69" i="2" s="1"/>
  <c r="I69" i="2"/>
  <c r="J69" i="2" s="1"/>
  <c r="E69" i="2"/>
  <c r="G68" i="2"/>
  <c r="F68" i="2"/>
  <c r="I70" i="2" l="1"/>
  <c r="J70" i="2" s="1"/>
  <c r="H70" i="2"/>
  <c r="K70" i="2" s="1"/>
  <c r="E70" i="2"/>
  <c r="F69" i="2"/>
  <c r="G69" i="2"/>
  <c r="I71" i="2" l="1"/>
  <c r="J71" i="2" s="1"/>
  <c r="E71" i="2"/>
  <c r="H71" i="2"/>
  <c r="K71" i="2" s="1"/>
  <c r="G70" i="2"/>
  <c r="F70" i="2"/>
  <c r="H72" i="2" l="1"/>
  <c r="K72" i="2" s="1"/>
  <c r="E72" i="2"/>
  <c r="I72" i="2"/>
  <c r="J72" i="2" s="1"/>
  <c r="G71" i="2"/>
  <c r="F71" i="2"/>
  <c r="E73" i="2" l="1"/>
  <c r="H73" i="2"/>
  <c r="K73" i="2" s="1"/>
  <c r="I73" i="2"/>
  <c r="J73" i="2" s="1"/>
  <c r="F72" i="2"/>
  <c r="G72" i="2"/>
  <c r="E74" i="2" l="1"/>
  <c r="H74" i="2"/>
  <c r="K74" i="2" s="1"/>
  <c r="I74" i="2"/>
  <c r="J74" i="2" s="1"/>
  <c r="G73" i="2"/>
  <c r="F73" i="2"/>
  <c r="I75" i="2" l="1"/>
  <c r="J75" i="2" s="1"/>
  <c r="E75" i="2"/>
  <c r="H75" i="2"/>
  <c r="K75" i="2" s="1"/>
  <c r="G74" i="2"/>
  <c r="F74" i="2"/>
  <c r="E76" i="2" l="1"/>
  <c r="H76" i="2"/>
  <c r="K76" i="2" s="1"/>
  <c r="I76" i="2"/>
  <c r="J76" i="2" s="1"/>
  <c r="G75" i="2"/>
  <c r="F75" i="2"/>
  <c r="F76" i="2" l="1"/>
  <c r="G76" i="2"/>
  <c r="E77" i="2"/>
  <c r="H77" i="2"/>
  <c r="K77" i="2" s="1"/>
  <c r="I77" i="2"/>
  <c r="J77" i="2" s="1"/>
  <c r="I78" i="2" l="1"/>
  <c r="J78" i="2" s="1"/>
  <c r="H78" i="2"/>
  <c r="K78" i="2" s="1"/>
  <c r="E78" i="2"/>
  <c r="G77" i="2"/>
  <c r="F77" i="2"/>
  <c r="I79" i="2" l="1"/>
  <c r="J79" i="2" s="1"/>
  <c r="H79" i="2"/>
  <c r="K79" i="2" s="1"/>
  <c r="E79" i="2"/>
  <c r="F78" i="2"/>
  <c r="G78" i="2"/>
  <c r="I80" i="2" l="1"/>
  <c r="J80" i="2" s="1"/>
  <c r="H80" i="2"/>
  <c r="K80" i="2" s="1"/>
  <c r="E80" i="2"/>
  <c r="F79" i="2"/>
  <c r="G79" i="2"/>
  <c r="H81" i="2" l="1"/>
  <c r="K81" i="2" s="1"/>
  <c r="I81" i="2"/>
  <c r="J81" i="2" s="1"/>
  <c r="E81" i="2"/>
  <c r="G80" i="2"/>
  <c r="F80" i="2"/>
  <c r="I82" i="2" l="1"/>
  <c r="J82" i="2" s="1"/>
  <c r="E82" i="2"/>
  <c r="H82" i="2"/>
  <c r="K82" i="2" s="1"/>
  <c r="G81" i="2"/>
  <c r="F81" i="2"/>
  <c r="F82" i="2" l="1"/>
  <c r="G82" i="2"/>
  <c r="E83" i="2"/>
  <c r="I83" i="2"/>
  <c r="J83" i="2" s="1"/>
  <c r="H83" i="2"/>
  <c r="K83" i="2" s="1"/>
  <c r="H84" i="2" l="1"/>
  <c r="K84" i="2" s="1"/>
  <c r="E84" i="2"/>
  <c r="I84" i="2"/>
  <c r="J84" i="2" s="1"/>
  <c r="G83" i="2"/>
  <c r="F83" i="2"/>
  <c r="G84" i="2" l="1"/>
  <c r="F84" i="2"/>
  <c r="I85" i="2"/>
  <c r="J85" i="2" s="1"/>
  <c r="E85" i="2"/>
  <c r="H85" i="2"/>
  <c r="K85" i="2" s="1"/>
  <c r="E86" i="2" l="1"/>
  <c r="H86" i="2"/>
  <c r="K86" i="2" s="1"/>
  <c r="I86" i="2"/>
  <c r="J86" i="2" s="1"/>
  <c r="G85" i="2"/>
  <c r="F85" i="2"/>
  <c r="I87" i="2" l="1"/>
  <c r="J87" i="2" s="1"/>
  <c r="H87" i="2"/>
  <c r="K87" i="2" s="1"/>
  <c r="E87" i="2"/>
  <c r="G86" i="2"/>
  <c r="F86" i="2"/>
  <c r="I88" i="2" l="1"/>
  <c r="J88" i="2" s="1"/>
  <c r="E88" i="2"/>
  <c r="H88" i="2"/>
  <c r="K88" i="2" s="1"/>
  <c r="G87" i="2"/>
  <c r="F87" i="2"/>
  <c r="E89" i="2" l="1"/>
  <c r="H89" i="2"/>
  <c r="K89" i="2" s="1"/>
  <c r="I89" i="2"/>
  <c r="J89" i="2" s="1"/>
  <c r="F88" i="2"/>
  <c r="G88" i="2"/>
  <c r="I90" i="2" l="1"/>
  <c r="J90" i="2" s="1"/>
  <c r="E90" i="2"/>
  <c r="H90" i="2"/>
  <c r="K90" i="2" s="1"/>
  <c r="F89" i="2"/>
  <c r="G89" i="2"/>
  <c r="H91" i="2" l="1"/>
  <c r="K91" i="2" s="1"/>
  <c r="I91" i="2"/>
  <c r="J91" i="2" s="1"/>
  <c r="E91" i="2"/>
  <c r="G90" i="2"/>
  <c r="F90" i="2"/>
  <c r="H92" i="2" l="1"/>
  <c r="K92" i="2" s="1"/>
  <c r="E92" i="2"/>
  <c r="I92" i="2"/>
  <c r="J92" i="2" s="1"/>
  <c r="G91" i="2"/>
  <c r="F91" i="2"/>
  <c r="E93" i="2" l="1"/>
  <c r="H93" i="2"/>
  <c r="K93" i="2" s="1"/>
  <c r="I93" i="2"/>
  <c r="J93" i="2" s="1"/>
  <c r="F92" i="2"/>
  <c r="G92" i="2"/>
  <c r="G93" i="2" l="1"/>
  <c r="F93" i="2"/>
  <c r="I94" i="2"/>
  <c r="J94" i="2" s="1"/>
  <c r="E94" i="2"/>
  <c r="H94" i="2"/>
  <c r="K94" i="2" s="1"/>
  <c r="F94" i="2" l="1"/>
  <c r="G94" i="2"/>
  <c r="I95" i="2"/>
  <c r="J95" i="2" s="1"/>
  <c r="H95" i="2"/>
  <c r="K95" i="2" s="1"/>
  <c r="E95" i="2"/>
  <c r="F95" i="2" l="1"/>
  <c r="G95" i="2"/>
  <c r="E96" i="2"/>
  <c r="H96" i="2"/>
  <c r="K96" i="2" s="1"/>
  <c r="I96" i="2"/>
  <c r="J96" i="2" s="1"/>
  <c r="H97" i="2" l="1"/>
  <c r="K97" i="2" s="1"/>
  <c r="E97" i="2"/>
  <c r="I97" i="2"/>
  <c r="J97" i="2" s="1"/>
  <c r="G96" i="2"/>
  <c r="F96" i="2"/>
  <c r="F97" i="2" l="1"/>
  <c r="G97" i="2"/>
  <c r="I98" i="2"/>
  <c r="J98" i="2" s="1"/>
  <c r="H98" i="2"/>
  <c r="K98" i="2" s="1"/>
  <c r="E98" i="2"/>
  <c r="G98" i="2" l="1"/>
  <c r="F98" i="2"/>
  <c r="E99" i="2"/>
  <c r="I99" i="2"/>
  <c r="J99" i="2" s="1"/>
  <c r="H99" i="2"/>
  <c r="K99" i="2" s="1"/>
  <c r="H100" i="2" l="1"/>
  <c r="K100" i="2" s="1"/>
  <c r="I100" i="2"/>
  <c r="J100" i="2" s="1"/>
  <c r="E100" i="2"/>
  <c r="F99" i="2"/>
  <c r="G99" i="2"/>
  <c r="E101" i="2" l="1"/>
  <c r="H101" i="2"/>
  <c r="K101" i="2" s="1"/>
  <c r="I101" i="2"/>
  <c r="J101" i="2" s="1"/>
  <c r="G100" i="2"/>
  <c r="F100" i="2"/>
  <c r="H102" i="2" l="1"/>
  <c r="K102" i="2" s="1"/>
  <c r="E102" i="2"/>
  <c r="I102" i="2"/>
  <c r="J102" i="2" s="1"/>
  <c r="G101" i="2"/>
  <c r="F101" i="2"/>
  <c r="G102" i="2" l="1"/>
  <c r="F102" i="2"/>
  <c r="H103" i="2"/>
  <c r="K103" i="2" s="1"/>
  <c r="I103" i="2"/>
  <c r="J103" i="2" s="1"/>
  <c r="E103" i="2"/>
  <c r="G103" i="2" l="1"/>
  <c r="F103" i="2"/>
  <c r="E104" i="2"/>
  <c r="H104" i="2"/>
  <c r="K104" i="2" s="1"/>
  <c r="I104" i="2"/>
  <c r="J104" i="2" s="1"/>
  <c r="I105" i="2" l="1"/>
  <c r="J105" i="2" s="1"/>
  <c r="E105" i="2"/>
  <c r="H105" i="2"/>
  <c r="K105" i="2" s="1"/>
  <c r="G104" i="2"/>
  <c r="F104" i="2"/>
  <c r="H106" i="2" l="1"/>
  <c r="K106" i="2" s="1"/>
  <c r="I106" i="2"/>
  <c r="J106" i="2" s="1"/>
  <c r="E106" i="2"/>
  <c r="G105" i="2"/>
  <c r="F105" i="2"/>
  <c r="H107" i="2" l="1"/>
  <c r="K107" i="2" s="1"/>
  <c r="I107" i="2"/>
  <c r="J107" i="2" s="1"/>
  <c r="E107" i="2"/>
  <c r="I10" i="2"/>
  <c r="G106" i="2"/>
  <c r="F106" i="2"/>
  <c r="I108" i="2" l="1"/>
  <c r="J108" i="2" s="1"/>
  <c r="E108" i="2"/>
  <c r="H108" i="2"/>
  <c r="K108" i="2" s="1"/>
  <c r="F107" i="2"/>
  <c r="G107" i="2"/>
  <c r="G108" i="2" l="1"/>
  <c r="F108" i="2"/>
  <c r="H109" i="2"/>
  <c r="K109" i="2" s="1"/>
  <c r="E109" i="2"/>
  <c r="I109" i="2"/>
  <c r="J109" i="2" s="1"/>
  <c r="G109" i="2" l="1"/>
  <c r="F109" i="2"/>
  <c r="H110" i="2"/>
  <c r="K110" i="2" s="1"/>
  <c r="E110" i="2"/>
  <c r="I110" i="2"/>
  <c r="J110" i="2" s="1"/>
  <c r="G110" i="2" l="1"/>
  <c r="F110" i="2"/>
  <c r="E111" i="2"/>
  <c r="H111" i="2"/>
  <c r="K111" i="2" s="1"/>
  <c r="I111" i="2"/>
  <c r="J111" i="2" s="1"/>
  <c r="E112" i="2" l="1"/>
  <c r="H112" i="2"/>
  <c r="K112" i="2" s="1"/>
  <c r="I112" i="2"/>
  <c r="J112" i="2" s="1"/>
  <c r="G111" i="2"/>
  <c r="F111" i="2"/>
  <c r="E113" i="2" l="1"/>
  <c r="H113" i="2"/>
  <c r="K113" i="2" s="1"/>
  <c r="I113" i="2"/>
  <c r="J113" i="2" s="1"/>
  <c r="G112" i="2"/>
  <c r="F112" i="2"/>
  <c r="F113" i="2" l="1"/>
  <c r="G113" i="2"/>
  <c r="E114" i="2"/>
  <c r="I114" i="2"/>
  <c r="J114" i="2" s="1"/>
  <c r="H114" i="2"/>
  <c r="K114" i="2" s="1"/>
  <c r="H115" i="2" l="1"/>
  <c r="K115" i="2" s="1"/>
  <c r="E115" i="2"/>
  <c r="I115" i="2"/>
  <c r="J115" i="2" s="1"/>
  <c r="F114" i="2"/>
  <c r="G114" i="2"/>
  <c r="G115" i="2" l="1"/>
  <c r="F115" i="2"/>
  <c r="E116" i="2"/>
  <c r="H116" i="2"/>
  <c r="K116" i="2" s="1"/>
  <c r="I116" i="2"/>
  <c r="J116" i="2" s="1"/>
  <c r="I117" i="2" l="1"/>
  <c r="J117" i="2" s="1"/>
  <c r="E117" i="2"/>
  <c r="H117" i="2"/>
  <c r="K117" i="2" s="1"/>
  <c r="F116" i="2"/>
  <c r="G116" i="2"/>
  <c r="H118" i="2" l="1"/>
  <c r="K118" i="2" s="1"/>
  <c r="E118" i="2"/>
  <c r="I118" i="2"/>
  <c r="J118" i="2" s="1"/>
  <c r="G117" i="2"/>
  <c r="F117" i="2"/>
  <c r="H119" i="2" l="1"/>
  <c r="K119" i="2" s="1"/>
  <c r="I119" i="2"/>
  <c r="J119" i="2" s="1"/>
  <c r="E119" i="2"/>
  <c r="G118" i="2"/>
  <c r="F118" i="2"/>
  <c r="I120" i="2" l="1"/>
  <c r="J120" i="2" s="1"/>
  <c r="E120" i="2"/>
  <c r="H120" i="2"/>
  <c r="K120" i="2" s="1"/>
  <c r="G119" i="2"/>
  <c r="F119" i="2"/>
  <c r="I121" i="2" l="1"/>
  <c r="J121" i="2" s="1"/>
  <c r="H121" i="2"/>
  <c r="K121" i="2" s="1"/>
  <c r="E121" i="2"/>
  <c r="G120" i="2"/>
  <c r="F120" i="2"/>
  <c r="H122" i="2" l="1"/>
  <c r="K122" i="2" s="1"/>
  <c r="I122" i="2"/>
  <c r="J122" i="2" s="1"/>
  <c r="E122" i="2"/>
  <c r="G121" i="2"/>
  <c r="F121" i="2"/>
  <c r="H123" i="2" l="1"/>
  <c r="K123" i="2" s="1"/>
  <c r="I123" i="2"/>
  <c r="J123" i="2" s="1"/>
  <c r="E123" i="2"/>
  <c r="G122" i="2"/>
  <c r="F122" i="2"/>
  <c r="H124" i="2" l="1"/>
  <c r="K124" i="2" s="1"/>
  <c r="E124" i="2"/>
  <c r="I124" i="2"/>
  <c r="J124" i="2" s="1"/>
  <c r="F123" i="2"/>
  <c r="G123" i="2"/>
  <c r="G124" i="2" l="1"/>
  <c r="F124" i="2"/>
  <c r="E125" i="2"/>
  <c r="H125" i="2"/>
  <c r="K125" i="2" s="1"/>
  <c r="I125" i="2"/>
  <c r="J125" i="2" s="1"/>
  <c r="I126" i="2" l="1"/>
  <c r="J126" i="2" s="1"/>
  <c r="H126" i="2"/>
  <c r="K126" i="2" s="1"/>
  <c r="E126" i="2"/>
  <c r="G125" i="2"/>
  <c r="F125" i="2"/>
  <c r="H127" i="2" l="1"/>
  <c r="K127" i="2" s="1"/>
  <c r="I127" i="2"/>
  <c r="J127" i="2" s="1"/>
  <c r="E127" i="2"/>
  <c r="G126" i="2"/>
  <c r="F126" i="2"/>
  <c r="H128" i="2" l="1"/>
  <c r="K128" i="2" s="1"/>
  <c r="E128" i="2"/>
  <c r="I128" i="2"/>
  <c r="J128" i="2" s="1"/>
  <c r="G127" i="2"/>
  <c r="F127" i="2"/>
  <c r="E129" i="2" l="1"/>
  <c r="I129" i="2"/>
  <c r="J129" i="2" s="1"/>
  <c r="H129" i="2"/>
  <c r="K129" i="2" s="1"/>
  <c r="F128" i="2"/>
  <c r="G128" i="2"/>
  <c r="G129" i="2" l="1"/>
  <c r="F129" i="2"/>
  <c r="I130" i="2"/>
  <c r="J130" i="2" s="1"/>
  <c r="E130" i="2"/>
  <c r="H130" i="2"/>
  <c r="K130" i="2" s="1"/>
  <c r="F130" i="2" l="1"/>
  <c r="G130" i="2"/>
  <c r="I131" i="2"/>
  <c r="J131" i="2" s="1"/>
  <c r="E131" i="2"/>
  <c r="H131" i="2"/>
  <c r="K131" i="2" s="1"/>
  <c r="I132" i="2" l="1"/>
  <c r="J132" i="2" s="1"/>
  <c r="E132" i="2"/>
  <c r="H132" i="2"/>
  <c r="K132" i="2" s="1"/>
  <c r="G131" i="2"/>
  <c r="F131" i="2"/>
  <c r="E133" i="2" l="1"/>
  <c r="I133" i="2"/>
  <c r="J133" i="2" s="1"/>
  <c r="H133" i="2"/>
  <c r="K133" i="2" s="1"/>
  <c r="G132" i="2"/>
  <c r="F132" i="2"/>
  <c r="I134" i="2" l="1"/>
  <c r="J134" i="2" s="1"/>
  <c r="E134" i="2"/>
  <c r="H134" i="2"/>
  <c r="K134" i="2" s="1"/>
  <c r="F133" i="2"/>
  <c r="G133" i="2"/>
  <c r="I135" i="2" l="1"/>
  <c r="J135" i="2" s="1"/>
  <c r="E135" i="2"/>
  <c r="H135" i="2"/>
  <c r="K135" i="2" s="1"/>
  <c r="F134" i="2"/>
  <c r="G134" i="2"/>
  <c r="H136" i="2" l="1"/>
  <c r="K136" i="2" s="1"/>
  <c r="E136" i="2"/>
  <c r="I136" i="2"/>
  <c r="J136" i="2" s="1"/>
  <c r="F135" i="2"/>
  <c r="G135" i="2"/>
  <c r="G136" i="2" l="1"/>
  <c r="F136" i="2"/>
  <c r="H137" i="2"/>
  <c r="K137" i="2" s="1"/>
  <c r="I137" i="2"/>
  <c r="J137" i="2" s="1"/>
  <c r="E137" i="2"/>
  <c r="G137" i="2" l="1"/>
  <c r="F137" i="2"/>
  <c r="I138" i="2"/>
  <c r="J138" i="2" s="1"/>
  <c r="E138" i="2"/>
  <c r="H138" i="2"/>
  <c r="K138" i="2" s="1"/>
  <c r="I139" i="2" l="1"/>
  <c r="J139" i="2" s="1"/>
  <c r="E139" i="2"/>
  <c r="H139" i="2"/>
  <c r="K139" i="2" s="1"/>
  <c r="F138" i="2"/>
  <c r="G138" i="2"/>
  <c r="H140" i="2" l="1"/>
  <c r="K140" i="2" s="1"/>
  <c r="I140" i="2"/>
  <c r="J140" i="2" s="1"/>
  <c r="E140" i="2"/>
  <c r="G139" i="2"/>
  <c r="F139" i="2"/>
  <c r="E141" i="2" l="1"/>
  <c r="I141" i="2"/>
  <c r="J141" i="2" s="1"/>
  <c r="H141" i="2"/>
  <c r="K141" i="2" s="1"/>
  <c r="G140" i="2"/>
  <c r="F140" i="2"/>
  <c r="H142" i="2" l="1"/>
  <c r="K142" i="2" s="1"/>
  <c r="E142" i="2"/>
  <c r="I142" i="2"/>
  <c r="J142" i="2" s="1"/>
  <c r="G141" i="2"/>
  <c r="F141" i="2"/>
  <c r="E143" i="2" l="1"/>
  <c r="I143" i="2"/>
  <c r="J143" i="2" s="1"/>
  <c r="H143" i="2"/>
  <c r="K143" i="2" s="1"/>
  <c r="G142" i="2"/>
  <c r="F142" i="2"/>
  <c r="E144" i="2" l="1"/>
  <c r="H144" i="2"/>
  <c r="K144" i="2" s="1"/>
  <c r="I144" i="2"/>
  <c r="J144" i="2" s="1"/>
  <c r="G143" i="2"/>
  <c r="F143" i="2"/>
  <c r="G144" i="2" l="1"/>
  <c r="F144" i="2"/>
  <c r="H145" i="2"/>
  <c r="K145" i="2" s="1"/>
  <c r="I145" i="2"/>
  <c r="J145" i="2" s="1"/>
  <c r="E145" i="2"/>
  <c r="G145" i="2" l="1"/>
  <c r="F145" i="2"/>
  <c r="E146" i="2"/>
  <c r="H146" i="2"/>
  <c r="K146" i="2" s="1"/>
  <c r="I146" i="2"/>
  <c r="J146" i="2" s="1"/>
  <c r="E147" i="2" l="1"/>
  <c r="H147" i="2"/>
  <c r="K147" i="2" s="1"/>
  <c r="I147" i="2"/>
  <c r="J147" i="2" s="1"/>
  <c r="F146" i="2"/>
  <c r="G146" i="2"/>
  <c r="I148" i="2" l="1"/>
  <c r="J148" i="2" s="1"/>
  <c r="E148" i="2"/>
  <c r="H148" i="2"/>
  <c r="K148" i="2" s="1"/>
  <c r="F147" i="2"/>
  <c r="G147" i="2"/>
  <c r="E149" i="2" l="1"/>
  <c r="H149" i="2"/>
  <c r="K149" i="2" s="1"/>
  <c r="I149" i="2"/>
  <c r="J149" i="2" s="1"/>
  <c r="G148" i="2"/>
  <c r="F148" i="2"/>
  <c r="H150" i="2" l="1"/>
  <c r="K150" i="2" s="1"/>
  <c r="E150" i="2"/>
  <c r="I150" i="2"/>
  <c r="J150" i="2" s="1"/>
  <c r="G149" i="2"/>
  <c r="F149" i="2"/>
  <c r="E151" i="2" l="1"/>
  <c r="H151" i="2"/>
  <c r="K151" i="2" s="1"/>
  <c r="I151" i="2"/>
  <c r="J151" i="2" s="1"/>
  <c r="G150" i="2"/>
  <c r="F150" i="2"/>
  <c r="I152" i="2" l="1"/>
  <c r="J152" i="2" s="1"/>
  <c r="E152" i="2"/>
  <c r="H152" i="2"/>
  <c r="K152" i="2" s="1"/>
  <c r="F151" i="2"/>
  <c r="G151" i="2"/>
  <c r="H153" i="2" l="1"/>
  <c r="K153" i="2" s="1"/>
  <c r="I153" i="2"/>
  <c r="J153" i="2" s="1"/>
  <c r="E153" i="2"/>
  <c r="F152" i="2"/>
  <c r="G152" i="2"/>
  <c r="E154" i="2" l="1"/>
  <c r="H154" i="2"/>
  <c r="K154" i="2" s="1"/>
  <c r="I154" i="2"/>
  <c r="J154" i="2" s="1"/>
  <c r="F153" i="2"/>
  <c r="G153" i="2"/>
  <c r="I155" i="2" l="1"/>
  <c r="J155" i="2" s="1"/>
  <c r="H155" i="2"/>
  <c r="K155" i="2" s="1"/>
  <c r="G154" i="2"/>
  <c r="F154" i="2"/>
  <c r="H156" i="2" l="1"/>
  <c r="K156" i="2" s="1"/>
  <c r="I156" i="2"/>
  <c r="J156" i="2" s="1"/>
  <c r="F155" i="2"/>
  <c r="G155" i="2"/>
  <c r="G156" i="2" l="1"/>
  <c r="F156" i="2"/>
  <c r="I11" i="2" l="1"/>
  <c r="J11" i="2" s="1"/>
</calcChain>
</file>

<file path=xl/comments1.xml><?xml version="1.0" encoding="utf-8"?>
<comments xmlns="http://schemas.openxmlformats.org/spreadsheetml/2006/main">
  <authors>
    <author>Cristian Conitzer</author>
  </authors>
  <commentList>
    <comment ref="I12" authorId="0" shapeId="0">
      <text>
        <r>
          <rPr>
            <b/>
            <sz val="9"/>
            <color indexed="81"/>
            <rFont val="Tahoma"/>
            <family val="2"/>
          </rPr>
          <t>Cristian Conitzer:</t>
        </r>
        <r>
          <rPr>
            <sz val="9"/>
            <color indexed="81"/>
            <rFont val="Tahoma"/>
            <family val="2"/>
          </rPr>
          <t xml:space="preserve">
Tiempos Xnote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Cristian Conitzer:</t>
        </r>
        <r>
          <rPr>
            <sz val="9"/>
            <color indexed="81"/>
            <rFont val="Tahoma"/>
            <family val="2"/>
          </rPr>
          <t xml:space="preserve">
Jenny</t>
        </r>
      </text>
    </comment>
    <comment ref="I14" authorId="0" shapeId="0">
      <text>
        <r>
          <rPr>
            <b/>
            <sz val="8"/>
            <color indexed="81"/>
            <rFont val="Tahoma"/>
            <family val="2"/>
          </rPr>
          <t>Cristian Conitzer:</t>
        </r>
        <r>
          <rPr>
            <sz val="8"/>
            <color indexed="81"/>
            <rFont val="Tahoma"/>
            <family val="2"/>
          </rPr>
          <t xml:space="preserve">
Habría que encontrar la forma de que sea automático.</t>
        </r>
      </text>
    </comment>
    <comment ref="D50" authorId="0" shapeId="0">
      <text>
        <r>
          <rPr>
            <b/>
            <sz val="8"/>
            <color indexed="81"/>
            <rFont val="Tahoma"/>
            <family val="2"/>
          </rPr>
          <t>Cristian Conitzer:</t>
        </r>
        <r>
          <rPr>
            <sz val="8"/>
            <color indexed="81"/>
            <rFont val="Tahoma"/>
            <family val="2"/>
          </rPr>
          <t xml:space="preserve">
Tiempo interpolado. Ver registro en bruto.</t>
        </r>
      </text>
    </comment>
  </commentList>
</comments>
</file>

<file path=xl/sharedStrings.xml><?xml version="1.0" encoding="utf-8"?>
<sst xmlns="http://schemas.openxmlformats.org/spreadsheetml/2006/main" count="43" uniqueCount="41">
  <si>
    <t>Tiempo por vuelta</t>
  </si>
  <si>
    <t>Tiempo por km</t>
  </si>
  <si>
    <t>Distancia</t>
  </si>
  <si>
    <t>Velocidad por vuelta</t>
  </si>
  <si>
    <t>Velocidad promedio</t>
  </si>
  <si>
    <t>Vuelta</t>
  </si>
  <si>
    <t>Fórmulas para el record de la hora</t>
  </si>
  <si>
    <t>vueltas</t>
  </si>
  <si>
    <t>La diferencia entre el tiempo ideal y el real, la velocidad por vuelta y la actual.</t>
  </si>
  <si>
    <t>Distancia a lograr</t>
  </si>
  <si>
    <t>Mejora o empeora</t>
  </si>
  <si>
    <t>Diferencia</t>
  </si>
  <si>
    <t>diferencia velocidad</t>
  </si>
  <si>
    <t>poner aquí</t>
  </si>
  <si>
    <r>
      <t xml:space="preserve">Hora de paso. </t>
    </r>
    <r>
      <rPr>
        <b/>
        <sz val="6"/>
        <color theme="1"/>
        <rFont val="Calibri"/>
        <family val="2"/>
        <scheme val="minor"/>
      </rPr>
      <t>Llenar aquí.</t>
    </r>
  </si>
  <si>
    <t>Eso significa</t>
  </si>
  <si>
    <t>en 1 hora</t>
  </si>
  <si>
    <t>Tiempo</t>
  </si>
  <si>
    <t>Tiempo de paso ideal por vuelta</t>
  </si>
  <si>
    <t>* poner la distancia a lograr y el número de vueltas para cumplir un kilómetro</t>
  </si>
  <si>
    <t>Calcula el tiempo de paso promedio por vuelta, los tiempos de paso por vuelta.</t>
  </si>
  <si>
    <t>Velocidad a lograr</t>
  </si>
  <si>
    <t>Tiempo por km (extrapolado)</t>
  </si>
  <si>
    <t>Velódromo (o circuito) de 250 o 333 metros, 4 vueltas o 3 vueltas</t>
  </si>
  <si>
    <t>Tiempo promedio por vuelta</t>
  </si>
  <si>
    <t>poner aquí o en formato =1/dist</t>
  </si>
  <si>
    <t>Tiempo última vuelta</t>
  </si>
  <si>
    <t>Tiempo penúltima vuelta</t>
  </si>
  <si>
    <t>Tiempo restante para completar la hora</t>
  </si>
  <si>
    <t>Distancia recorrida en el último periodo</t>
  </si>
  <si>
    <t>Tiempo de la última vuelta</t>
  </si>
  <si>
    <t>Extraoficial</t>
  </si>
  <si>
    <t>Oficial</t>
  </si>
  <si>
    <t>Total</t>
  </si>
  <si>
    <t>Distancia total</t>
  </si>
  <si>
    <t>Fanny</t>
  </si>
  <si>
    <t>Distancia vueltas antes</t>
  </si>
  <si>
    <t>Distancia oficial</t>
  </si>
  <si>
    <t>Buscamos máximo</t>
  </si>
  <si>
    <t>Buscamos diferencia a ultima vuelta</t>
  </si>
  <si>
    <t>Buscamos la última vuelta completa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</si>
</sst>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0.000\ &quot;km/h&quot;"/>
    <numFmt numFmtId="165" formatCode="m:ss.00"/>
    <numFmt numFmtId="166" formatCode="m:ss.000"/>
    <numFmt numFmtId="167" formatCode="h:mm:ss.00"/>
    <numFmt numFmtId="168" formatCode="h:mm:ss.0"/>
    <numFmt numFmtId="169" formatCode="00.00\ &quot;km/h&quot;"/>
    <numFmt numFmtId="170" formatCode="0.000\ &quot;km&quot;"/>
    <numFmt numFmtId="171" formatCode="0.00\ &quot;km/h&quot;"/>
    <numFmt numFmtId="172" formatCode="s.000"/>
    <numFmt numFmtId="173" formatCode="h:mm:ss.000"/>
    <numFmt numFmtId="174" formatCode="0.000&quot; m&quot;"/>
    <numFmt numFmtId="175" formatCode="0&quot; m&quot;"/>
    <numFmt numFmtId="176" formatCode="0.000&quot; km&quot;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2" fontId="0" fillId="0" borderId="0" xfId="0" applyNumberFormat="1"/>
    <xf numFmtId="168" fontId="0" fillId="0" borderId="0" xfId="0" applyNumberFormat="1"/>
    <xf numFmtId="169" fontId="0" fillId="0" borderId="0" xfId="0" applyNumberFormat="1"/>
    <xf numFmtId="0" fontId="0" fillId="0" borderId="0" xfId="0" applyAlignment="1">
      <alignment wrapText="1"/>
    </xf>
    <xf numFmtId="170" fontId="0" fillId="0" borderId="0" xfId="0" applyNumberFormat="1"/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wrapText="1"/>
    </xf>
    <xf numFmtId="0" fontId="5" fillId="0" borderId="0" xfId="0" applyFont="1"/>
    <xf numFmtId="165" fontId="4" fillId="3" borderId="0" xfId="0" applyNumberFormat="1" applyFont="1" applyFill="1"/>
    <xf numFmtId="0" fontId="3" fillId="2" borderId="0" xfId="0" applyFont="1" applyFill="1" applyProtection="1">
      <protection locked="0"/>
    </xf>
    <xf numFmtId="171" fontId="0" fillId="0" borderId="0" xfId="0" applyNumberFormat="1"/>
    <xf numFmtId="167" fontId="0" fillId="0" borderId="0" xfId="0" applyNumberFormat="1" applyProtection="1"/>
    <xf numFmtId="165" fontId="4" fillId="0" borderId="0" xfId="0" applyNumberFormat="1" applyFont="1"/>
    <xf numFmtId="165" fontId="1" fillId="0" borderId="1" xfId="0" applyNumberFormat="1" applyFont="1" applyBorder="1"/>
    <xf numFmtId="166" fontId="3" fillId="0" borderId="0" xfId="0" applyNumberFormat="1" applyFont="1" applyProtection="1"/>
    <xf numFmtId="166" fontId="1" fillId="2" borderId="0" xfId="0" applyNumberFormat="1" applyFont="1" applyFill="1" applyAlignment="1" applyProtection="1">
      <alignment wrapText="1"/>
    </xf>
    <xf numFmtId="166" fontId="3" fillId="2" borderId="0" xfId="0" applyNumberFormat="1" applyFont="1" applyFill="1" applyAlignment="1" applyProtection="1">
      <alignment wrapText="1"/>
    </xf>
    <xf numFmtId="166" fontId="3" fillId="2" borderId="0" xfId="0" applyNumberFormat="1" applyFont="1" applyFill="1" applyProtection="1">
      <protection locked="0"/>
    </xf>
    <xf numFmtId="2" fontId="2" fillId="2" borderId="0" xfId="0" applyNumberFormat="1" applyFont="1" applyFill="1" applyProtection="1">
      <protection locked="0"/>
    </xf>
    <xf numFmtId="164" fontId="0" fillId="0" borderId="2" xfId="0" applyNumberFormat="1" applyBorder="1"/>
    <xf numFmtId="172" fontId="0" fillId="0" borderId="0" xfId="0" applyNumberFormat="1"/>
    <xf numFmtId="173" fontId="3" fillId="2" borderId="0" xfId="0" applyNumberFormat="1" applyFont="1" applyFill="1" applyProtection="1">
      <protection locked="0"/>
    </xf>
    <xf numFmtId="166" fontId="3" fillId="4" borderId="0" xfId="0" applyNumberFormat="1" applyFont="1" applyFill="1" applyProtection="1">
      <protection locked="0"/>
    </xf>
    <xf numFmtId="0" fontId="0" fillId="0" borderId="0" xfId="0" applyNumberFormat="1"/>
    <xf numFmtId="20" fontId="0" fillId="0" borderId="0" xfId="0" applyNumberFormat="1"/>
    <xf numFmtId="174" fontId="1" fillId="0" borderId="0" xfId="0" applyNumberFormat="1" applyFont="1"/>
    <xf numFmtId="175" fontId="0" fillId="0" borderId="0" xfId="0" applyNumberFormat="1"/>
    <xf numFmtId="176" fontId="1" fillId="0" borderId="0" xfId="0" applyNumberFormat="1" applyFont="1"/>
    <xf numFmtId="173" fontId="0" fillId="0" borderId="3" xfId="0" applyNumberFormat="1" applyBorder="1"/>
    <xf numFmtId="166" fontId="0" fillId="0" borderId="3" xfId="0" applyNumberFormat="1" applyBorder="1"/>
    <xf numFmtId="0" fontId="1" fillId="0" borderId="4" xfId="0" applyFont="1" applyBorder="1"/>
    <xf numFmtId="173" fontId="0" fillId="0" borderId="5" xfId="0" applyNumberFormat="1" applyBorder="1"/>
    <xf numFmtId="166" fontId="0" fillId="0" borderId="5" xfId="0" applyNumberFormat="1" applyFill="1" applyBorder="1"/>
    <xf numFmtId="166" fontId="0" fillId="0" borderId="5" xfId="0" applyNumberFormat="1" applyBorder="1"/>
    <xf numFmtId="174" fontId="0" fillId="0" borderId="6" xfId="0" applyNumberFormat="1" applyBorder="1"/>
    <xf numFmtId="0" fontId="4" fillId="0" borderId="7" xfId="0" applyFont="1" applyBorder="1"/>
    <xf numFmtId="173" fontId="4" fillId="0" borderId="8" xfId="0" applyNumberFormat="1" applyFont="1" applyBorder="1"/>
    <xf numFmtId="166" fontId="0" fillId="0" borderId="8" xfId="0" applyNumberFormat="1" applyBorder="1"/>
    <xf numFmtId="174" fontId="1" fillId="0" borderId="9" xfId="0" applyNumberFormat="1" applyFont="1" applyBorder="1"/>
    <xf numFmtId="0" fontId="0" fillId="0" borderId="1" xfId="0" applyBorder="1"/>
    <xf numFmtId="174" fontId="1" fillId="0" borderId="2" xfId="0" applyNumberFormat="1" applyFont="1" applyBorder="1"/>
    <xf numFmtId="174" fontId="0" fillId="0" borderId="0" xfId="0" applyNumberFormat="1"/>
    <xf numFmtId="175" fontId="1" fillId="0" borderId="0" xfId="0" applyNumberFormat="1" applyFont="1"/>
    <xf numFmtId="173" fontId="3" fillId="0" borderId="0" xfId="0" applyNumberFormat="1" applyFont="1" applyProtection="1"/>
    <xf numFmtId="173" fontId="0" fillId="0" borderId="0" xfId="0" applyNumberFormat="1"/>
    <xf numFmtId="176" fontId="0" fillId="0" borderId="0" xfId="0" applyNumberFormat="1"/>
    <xf numFmtId="173" fontId="0" fillId="2" borderId="0" xfId="0" applyNumberFormat="1" applyFill="1"/>
    <xf numFmtId="166" fontId="0" fillId="2" borderId="0" xfId="0" applyNumberFormat="1" applyFill="1"/>
    <xf numFmtId="176" fontId="0" fillId="5" borderId="0" xfId="0" applyNumberFormat="1" applyFill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Tiempo</a:t>
            </a:r>
            <a:r>
              <a:rPr lang="en-US" baseline="0"/>
              <a:t> </a:t>
            </a:r>
            <a:r>
              <a:rPr lang="en-US"/>
              <a:t>por vuelta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4109951881014873"/>
          <c:y val="0.19480351414406533"/>
          <c:w val="0.81728237095363032"/>
          <c:h val="0.65482210557013742"/>
        </c:manualLayout>
      </c:layout>
      <c:scatterChart>
        <c:scatterStyle val="lineMarker"/>
        <c:varyColors val="0"/>
        <c:ser>
          <c:idx val="2"/>
          <c:order val="0"/>
          <c:tx>
            <c:strRef>
              <c:f>'calcula tiempos'!$E$21</c:f>
              <c:strCache>
                <c:ptCount val="1"/>
                <c:pt idx="0">
                  <c:v>Tiempo por vuelta</c:v>
                </c:pt>
              </c:strCache>
            </c:strRef>
          </c:tx>
          <c:xVal>
            <c:numRef>
              <c:f>'calcula tiempos'!$B$22:$B$156</c:f>
              <c:numCache>
                <c:formatCode>General</c:formatCode>
                <c:ptCount val="135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</c:numCache>
            </c:numRef>
          </c:xVal>
          <c:yVal>
            <c:numRef>
              <c:f>'calcula tiempos'!$E$22:$E$156</c:f>
              <c:numCache>
                <c:formatCode>s.000</c:formatCode>
                <c:ptCount val="135"/>
                <c:pt idx="1">
                  <c:v>3.7326388888888891E-4</c:v>
                </c:pt>
                <c:pt idx="2">
                  <c:v>2.8969907407407406E-4</c:v>
                </c:pt>
                <c:pt idx="3">
                  <c:v>3.5025462962962972E-4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4.0225648148148149E-2</c:v>
                </c:pt>
                <c:pt idx="133">
                  <c:v>3.0447916666666297E-4</c:v>
                </c:pt>
                <c:pt idx="134">
                  <c:v>3.0353009259258962E-4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6527024"/>
        <c:axId val="356876680"/>
      </c:scatterChart>
      <c:valAx>
        <c:axId val="356527024"/>
        <c:scaling>
          <c:orientation val="minMax"/>
          <c:max val="180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crossAx val="356876680"/>
        <c:crosses val="autoZero"/>
        <c:crossBetween val="midCat"/>
      </c:valAx>
      <c:valAx>
        <c:axId val="356876680"/>
        <c:scaling>
          <c:orientation val="minMax"/>
          <c:max val="4.2000000000000013E-4"/>
          <c:min val="2.5000000000000011E-4"/>
        </c:scaling>
        <c:delete val="0"/>
        <c:axPos val="l"/>
        <c:majorGridlines/>
        <c:numFmt formatCode="m:ss.00" sourceLinked="0"/>
        <c:majorTickMark val="out"/>
        <c:minorTickMark val="none"/>
        <c:tickLblPos val="nextTo"/>
        <c:crossAx val="35652702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2618428184281843"/>
          <c:y val="0.59002806940799069"/>
          <c:w val="0.28287262872628727"/>
          <c:h val="8.3717191601049873E-2"/>
        </c:manualLayout>
      </c:layout>
      <c:overlay val="0"/>
    </c:legend>
    <c:plotVisOnly val="1"/>
    <c:dispBlanksAs val="span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25</xdr:row>
      <xdr:rowOff>95250</xdr:rowOff>
    </xdr:from>
    <xdr:to>
      <xdr:col>7</xdr:col>
      <xdr:colOff>361950</xdr:colOff>
      <xdr:row>37</xdr:row>
      <xdr:rowOff>209550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N168"/>
  <sheetViews>
    <sheetView tabSelected="1" topLeftCell="D2" workbookViewId="0">
      <selection activeCell="K20" sqref="K20"/>
    </sheetView>
  </sheetViews>
  <sheetFormatPr baseColWidth="10" defaultRowHeight="17.25" x14ac:dyDescent="0.3"/>
  <cols>
    <col min="2" max="2" width="8.28515625" customWidth="1"/>
    <col min="3" max="3" width="11.7109375" bestFit="1" customWidth="1"/>
    <col min="4" max="4" width="13.5703125" style="21" bestFit="1" customWidth="1"/>
    <col min="5" max="5" width="10.85546875" bestFit="1" customWidth="1"/>
    <col min="8" max="8" width="12.7109375" bestFit="1" customWidth="1"/>
    <col min="9" max="9" width="12.85546875" bestFit="1" customWidth="1"/>
    <col min="10" max="10" width="13.7109375" style="12" bestFit="1" customWidth="1"/>
    <col min="11" max="11" width="12.85546875" bestFit="1" customWidth="1"/>
    <col min="12" max="12" width="12.7109375" bestFit="1" customWidth="1"/>
  </cols>
  <sheetData>
    <row r="2" spans="2:12" x14ac:dyDescent="0.3">
      <c r="C2" t="s">
        <v>6</v>
      </c>
    </row>
    <row r="3" spans="2:12" x14ac:dyDescent="0.3">
      <c r="C3" s="10" t="s">
        <v>19</v>
      </c>
    </row>
    <row r="4" spans="2:12" s="10" customFormat="1" x14ac:dyDescent="0.3">
      <c r="C4" s="10" t="s">
        <v>20</v>
      </c>
      <c r="D4" s="21"/>
      <c r="J4" s="12"/>
    </row>
    <row r="5" spans="2:12" x14ac:dyDescent="0.3">
      <c r="C5" t="s">
        <v>8</v>
      </c>
    </row>
    <row r="7" spans="2:12" ht="19.5" x14ac:dyDescent="0.3">
      <c r="B7" t="s">
        <v>9</v>
      </c>
      <c r="D7" s="25">
        <v>42</v>
      </c>
      <c r="E7" s="14" t="s">
        <v>13</v>
      </c>
    </row>
    <row r="8" spans="2:12" x14ac:dyDescent="0.3">
      <c r="B8" s="18" t="s">
        <v>23</v>
      </c>
      <c r="D8" s="3"/>
      <c r="H8" s="16">
        <v>3</v>
      </c>
      <c r="I8" s="14" t="s">
        <v>25</v>
      </c>
    </row>
    <row r="9" spans="2:12" x14ac:dyDescent="0.3">
      <c r="C9" s="10" t="s">
        <v>15</v>
      </c>
      <c r="D9" s="5">
        <f>D7*H8</f>
        <v>126</v>
      </c>
      <c r="E9" t="s">
        <v>7</v>
      </c>
      <c r="F9" s="10" t="s">
        <v>16</v>
      </c>
    </row>
    <row r="10" spans="2:12" x14ac:dyDescent="0.3">
      <c r="C10" s="10" t="s">
        <v>17</v>
      </c>
      <c r="F10" s="6">
        <v>4.1666666666666664E-2</v>
      </c>
      <c r="G10" s="10" t="s">
        <v>24</v>
      </c>
      <c r="I10" s="20">
        <f>AVERAGE(E23:E106)</f>
        <v>3.3773919753086421E-4</v>
      </c>
      <c r="J10" s="19"/>
    </row>
    <row r="11" spans="2:12" ht="18" thickBot="1" x14ac:dyDescent="0.35">
      <c r="C11" s="10" t="s">
        <v>21</v>
      </c>
      <c r="E11" s="7">
        <f>D7/F10/24</f>
        <v>42</v>
      </c>
      <c r="G11" s="10" t="s">
        <v>4</v>
      </c>
      <c r="I11" s="26">
        <f>AVERAGE(G23:G175)</f>
        <v>36.087306173464725</v>
      </c>
      <c r="J11" s="12" t="str">
        <f>IF(I11&gt;D7,"lo estás logrando","te falta")</f>
        <v>te falta</v>
      </c>
    </row>
    <row r="12" spans="2:12" x14ac:dyDescent="0.3">
      <c r="C12" t="s">
        <v>1</v>
      </c>
      <c r="E12" s="2">
        <f>F10/D7</f>
        <v>9.9206349206349201E-4</v>
      </c>
      <c r="I12" s="37" t="s">
        <v>31</v>
      </c>
      <c r="J12" s="42" t="s">
        <v>32</v>
      </c>
      <c r="L12" s="46" t="s">
        <v>35</v>
      </c>
    </row>
    <row r="13" spans="2:12" x14ac:dyDescent="0.3">
      <c r="C13" t="s">
        <v>0</v>
      </c>
      <c r="E13" s="2">
        <f>E12/H8</f>
        <v>3.3068783068783067E-4</v>
      </c>
      <c r="G13" s="10" t="s">
        <v>26</v>
      </c>
      <c r="I13" s="38">
        <f>MAX(D23:D200)</f>
        <v>4.1735231481481477E-2</v>
      </c>
      <c r="J13" s="43">
        <v>4.1738078703703697E-2</v>
      </c>
      <c r="L13" s="35">
        <v>4.1739004629629629E-2</v>
      </c>
    </row>
    <row r="14" spans="2:12" x14ac:dyDescent="0.3">
      <c r="G14" s="10" t="s">
        <v>27</v>
      </c>
      <c r="H14" s="31"/>
      <c r="I14" s="39">
        <f>MAX(L23:L201)</f>
        <v>4.1436250000000001E-2</v>
      </c>
      <c r="J14" s="43">
        <v>4.1449537037037042E-2</v>
      </c>
      <c r="K14" s="51"/>
      <c r="L14" s="36">
        <v>4.1450231481481477E-2</v>
      </c>
    </row>
    <row r="15" spans="2:12" s="10" customFormat="1" x14ac:dyDescent="0.3">
      <c r="D15" s="21"/>
      <c r="G15" s="10" t="s">
        <v>28</v>
      </c>
      <c r="H15" s="31"/>
      <c r="I15" s="40">
        <f>F10-I14</f>
        <v>2.3041666666666349E-4</v>
      </c>
      <c r="J15" s="44">
        <f>F10-J14</f>
        <v>2.1712962962962268E-4</v>
      </c>
      <c r="K15" s="30"/>
      <c r="L15" s="36">
        <f>F10-L14</f>
        <v>2.1643518518518756E-4</v>
      </c>
    </row>
    <row r="16" spans="2:12" s="10" customFormat="1" x14ac:dyDescent="0.3">
      <c r="D16" s="21"/>
      <c r="G16" s="10" t="s">
        <v>30</v>
      </c>
      <c r="H16" s="31"/>
      <c r="I16" s="40">
        <f>I13-I14</f>
        <v>2.9898148148147646E-4</v>
      </c>
      <c r="J16" s="44">
        <f>J13-J14</f>
        <v>2.8854166666665571E-4</v>
      </c>
      <c r="K16" s="30" t="s">
        <v>33</v>
      </c>
      <c r="L16" s="36">
        <f>L13-L14</f>
        <v>2.8877314814815258E-4</v>
      </c>
    </row>
    <row r="17" spans="1:14" s="10" customFormat="1" ht="18" thickBot="1" x14ac:dyDescent="0.35">
      <c r="D17" s="21"/>
      <c r="F17" s="10" t="s">
        <v>29</v>
      </c>
      <c r="H17" s="31"/>
      <c r="I17" s="41">
        <f>(1/H8)*I15/I16*1000</f>
        <v>256.89067822855452</v>
      </c>
      <c r="J17" s="45">
        <f>(1/H8)*J15/J16*1000</f>
        <v>250.83567321834616</v>
      </c>
      <c r="K17" s="33"/>
      <c r="L17" s="47">
        <f>(1/H8)*L15/L16*1000</f>
        <v>249.83299933199623</v>
      </c>
    </row>
    <row r="18" spans="1:14" s="10" customFormat="1" x14ac:dyDescent="0.3">
      <c r="D18" s="21"/>
      <c r="G18" s="10" t="s">
        <v>36</v>
      </c>
      <c r="H18" s="31"/>
      <c r="I18" s="48">
        <f>MAX(N1:N300)*1000/3</f>
        <v>45333.333333333336</v>
      </c>
      <c r="J18" s="48">
        <f>MAX(N22:N300)*1000/3</f>
        <v>45333.333333333336</v>
      </c>
      <c r="K18" s="34" t="s">
        <v>37</v>
      </c>
      <c r="L18" s="48">
        <f>133*1000/3</f>
        <v>44333.333333333336</v>
      </c>
    </row>
    <row r="19" spans="1:14" s="10" customFormat="1" x14ac:dyDescent="0.3">
      <c r="D19" s="21"/>
      <c r="G19" s="32" t="s">
        <v>34</v>
      </c>
      <c r="H19" s="31"/>
      <c r="I19" s="48">
        <f>I17+I18</f>
        <v>45590.224011561892</v>
      </c>
      <c r="J19" s="48">
        <f t="shared" ref="J19" si="0">J17+J18</f>
        <v>45584.169006551681</v>
      </c>
      <c r="K19" s="49">
        <v>44583</v>
      </c>
      <c r="L19" s="48">
        <f>L17+L18</f>
        <v>44583.166332665329</v>
      </c>
    </row>
    <row r="20" spans="1:14" s="10" customFormat="1" x14ac:dyDescent="0.3">
      <c r="D20" s="21"/>
      <c r="G20" s="32"/>
      <c r="H20" s="31"/>
      <c r="I20" s="55">
        <f>I19/1000</f>
        <v>45.590224011561894</v>
      </c>
      <c r="J20" s="52">
        <f t="shared" ref="J20:L20" si="1">J19/1000</f>
        <v>45.584169006551683</v>
      </c>
      <c r="K20" s="52">
        <f t="shared" si="1"/>
        <v>44.582999999999998</v>
      </c>
      <c r="L20" s="52">
        <f t="shared" si="1"/>
        <v>44.583166332665328</v>
      </c>
      <c r="N20" s="56">
        <f>MAX(N23:N168)</f>
        <v>136</v>
      </c>
    </row>
    <row r="21" spans="1:14" s="8" customFormat="1" ht="60" x14ac:dyDescent="0.25">
      <c r="A21" s="8" t="s">
        <v>18</v>
      </c>
      <c r="B21" s="8" t="s">
        <v>5</v>
      </c>
      <c r="C21" s="8" t="s">
        <v>2</v>
      </c>
      <c r="D21" s="22" t="s">
        <v>14</v>
      </c>
      <c r="E21" s="8" t="s">
        <v>0</v>
      </c>
      <c r="F21" s="8" t="s">
        <v>22</v>
      </c>
      <c r="G21" s="8" t="s">
        <v>3</v>
      </c>
      <c r="H21" s="8" t="s">
        <v>4</v>
      </c>
      <c r="I21" s="8" t="s">
        <v>11</v>
      </c>
      <c r="J21" s="11" t="s">
        <v>10</v>
      </c>
      <c r="K21" s="8" t="s">
        <v>12</v>
      </c>
      <c r="L21" s="8" t="s">
        <v>38</v>
      </c>
      <c r="M21" s="8" t="s">
        <v>39</v>
      </c>
      <c r="N21" s="8" t="s">
        <v>40</v>
      </c>
    </row>
    <row r="22" spans="1:14" s="8" customFormat="1" x14ac:dyDescent="0.3">
      <c r="D22" s="23"/>
      <c r="J22" s="13"/>
    </row>
    <row r="23" spans="1:14" x14ac:dyDescent="0.3">
      <c r="A23" s="2">
        <f>F10/D9</f>
        <v>3.3068783068783067E-4</v>
      </c>
      <c r="B23">
        <v>1</v>
      </c>
      <c r="C23" s="9">
        <f t="shared" ref="C23:C54" si="2">B23/$H$8</f>
        <v>0.33333333333333331</v>
      </c>
      <c r="D23" s="24">
        <v>3.7326388888888891E-4</v>
      </c>
      <c r="E23" s="27">
        <f t="shared" ref="E23:E86" si="3">IF(D23="","", D23-D22)</f>
        <v>3.7326388888888891E-4</v>
      </c>
      <c r="F23" s="2">
        <f>IF(E23="","",E23*($H$8))</f>
        <v>1.1197916666666667E-3</v>
      </c>
      <c r="G23" s="17">
        <f t="shared" ref="G23:G54" si="4">IF(E23="","",(1/$H$8/E23/24))</f>
        <v>37.20930232558139</v>
      </c>
      <c r="H23" s="7">
        <f t="shared" ref="H23:H54" si="5">IF(D23="","",C23/D23/24)</f>
        <v>37.20930232558139</v>
      </c>
      <c r="I23" s="2">
        <f>IF(D23="","",IF(A23&gt;D23,A23-D23,D23-A23))</f>
        <v>4.2576058201058238E-5</v>
      </c>
      <c r="J23" s="15" t="str">
        <f t="shared" ref="J23:J54" si="6">IF(I23="","",IF(D23&gt;A23,"empeora","mejora"))</f>
        <v>empeora</v>
      </c>
      <c r="K23" s="1">
        <f>IF(H23="","",H23-$E$11)</f>
        <v>-4.7906976744186096</v>
      </c>
      <c r="L23" s="51">
        <f t="shared" ref="L23:L86" si="7">IF(D23="","",(IF(D23&gt;$F$10,D22,D23)))</f>
        <v>3.7326388888888891E-4</v>
      </c>
      <c r="M23" s="3">
        <f t="shared" ref="M23:M86" si="8">IF(D23="","",D23-L23)</f>
        <v>0</v>
      </c>
      <c r="N23" s="10">
        <f t="shared" ref="N23:N86" si="9">IF(D23="","",(IF(D23&gt;$F$10,B22,B23)))</f>
        <v>1</v>
      </c>
    </row>
    <row r="24" spans="1:14" x14ac:dyDescent="0.3">
      <c r="A24" s="2">
        <f>A$23*B24</f>
        <v>6.6137566137566134E-4</v>
      </c>
      <c r="B24">
        <v>2</v>
      </c>
      <c r="C24" s="9">
        <f t="shared" si="2"/>
        <v>0.66666666666666663</v>
      </c>
      <c r="D24" s="24">
        <v>6.6296296296296296E-4</v>
      </c>
      <c r="E24" s="27">
        <f t="shared" si="3"/>
        <v>2.8969907407407406E-4</v>
      </c>
      <c r="F24" s="2">
        <f t="shared" ref="F24:F87" si="10">IF(E24="","",E24*($H$8))</f>
        <v>8.6909722222222217E-4</v>
      </c>
      <c r="G24" s="17">
        <f t="shared" si="4"/>
        <v>47.942469037155412</v>
      </c>
      <c r="H24" s="7">
        <f t="shared" si="5"/>
        <v>41.899441340782118</v>
      </c>
      <c r="I24" s="2">
        <f t="shared" ref="I24:I87" si="11">IF(D24="","",IF(A24&gt;D24,A24-D24,D24-A24))</f>
        <v>1.5873015873016242E-6</v>
      </c>
      <c r="J24" s="15" t="str">
        <f t="shared" si="6"/>
        <v>empeora</v>
      </c>
      <c r="K24" s="1">
        <f t="shared" ref="K24:K87" si="12">IF(H24="","",H24-$E$11)</f>
        <v>-0.10055865921788154</v>
      </c>
      <c r="L24" s="51">
        <f t="shared" si="7"/>
        <v>6.6296296296296296E-4</v>
      </c>
      <c r="M24" s="3">
        <f t="shared" si="8"/>
        <v>0</v>
      </c>
      <c r="N24" s="10">
        <f t="shared" si="9"/>
        <v>2</v>
      </c>
    </row>
    <row r="25" spans="1:14" x14ac:dyDescent="0.3">
      <c r="A25" s="2">
        <f t="shared" ref="A25:A88" si="13">A$23*B25</f>
        <v>9.9206349206349201E-4</v>
      </c>
      <c r="B25">
        <v>3</v>
      </c>
      <c r="C25" s="9">
        <f t="shared" si="2"/>
        <v>1</v>
      </c>
      <c r="D25" s="24">
        <v>1.0132175925925927E-3</v>
      </c>
      <c r="E25" s="27">
        <f t="shared" si="3"/>
        <v>3.5025462962962972E-4</v>
      </c>
      <c r="F25" s="2">
        <f t="shared" si="10"/>
        <v>1.0507638888888893E-3</v>
      </c>
      <c r="G25" s="17">
        <f t="shared" si="4"/>
        <v>39.653691097746339</v>
      </c>
      <c r="H25" s="7">
        <f t="shared" si="5"/>
        <v>41.123118046194968</v>
      </c>
      <c r="I25" s="2">
        <f t="shared" si="11"/>
        <v>2.1154100529100677E-5</v>
      </c>
      <c r="J25" s="15" t="str">
        <f t="shared" si="6"/>
        <v>empeora</v>
      </c>
      <c r="K25" s="1">
        <f t="shared" si="12"/>
        <v>-0.87688195380503231</v>
      </c>
      <c r="L25" s="51">
        <f t="shared" si="7"/>
        <v>1.0132175925925927E-3</v>
      </c>
      <c r="M25" s="3">
        <f t="shared" si="8"/>
        <v>0</v>
      </c>
      <c r="N25" s="10">
        <f t="shared" si="9"/>
        <v>3</v>
      </c>
    </row>
    <row r="26" spans="1:14" x14ac:dyDescent="0.3">
      <c r="A26" s="2">
        <f t="shared" si="13"/>
        <v>1.3227513227513227E-3</v>
      </c>
      <c r="B26">
        <v>4</v>
      </c>
      <c r="C26" s="9">
        <f t="shared" si="2"/>
        <v>1.3333333333333333</v>
      </c>
      <c r="D26" s="24"/>
      <c r="E26" s="27" t="str">
        <f t="shared" si="3"/>
        <v/>
      </c>
      <c r="F26" s="2" t="str">
        <f t="shared" si="10"/>
        <v/>
      </c>
      <c r="G26" s="17" t="str">
        <f t="shared" si="4"/>
        <v/>
      </c>
      <c r="H26" s="7" t="str">
        <f t="shared" si="5"/>
        <v/>
      </c>
      <c r="I26" s="2" t="str">
        <f t="shared" si="11"/>
        <v/>
      </c>
      <c r="J26" s="15" t="str">
        <f t="shared" si="6"/>
        <v/>
      </c>
      <c r="K26" s="1" t="str">
        <f t="shared" si="12"/>
        <v/>
      </c>
      <c r="L26" s="51" t="str">
        <f t="shared" si="7"/>
        <v/>
      </c>
      <c r="M26" s="3" t="str">
        <f t="shared" si="8"/>
        <v/>
      </c>
      <c r="N26" s="10" t="str">
        <f t="shared" si="9"/>
        <v/>
      </c>
    </row>
    <row r="27" spans="1:14" x14ac:dyDescent="0.3">
      <c r="A27" s="2">
        <f t="shared" si="13"/>
        <v>1.6534391534391533E-3</v>
      </c>
      <c r="B27">
        <v>5</v>
      </c>
      <c r="C27" s="9">
        <f t="shared" si="2"/>
        <v>1.6666666666666667</v>
      </c>
      <c r="D27" s="24"/>
      <c r="E27" s="27" t="str">
        <f t="shared" si="3"/>
        <v/>
      </c>
      <c r="F27" s="2" t="str">
        <f t="shared" si="10"/>
        <v/>
      </c>
      <c r="G27" s="17" t="str">
        <f t="shared" si="4"/>
        <v/>
      </c>
      <c r="H27" s="7" t="str">
        <f t="shared" si="5"/>
        <v/>
      </c>
      <c r="I27" s="2" t="str">
        <f t="shared" si="11"/>
        <v/>
      </c>
      <c r="J27" s="15" t="str">
        <f t="shared" si="6"/>
        <v/>
      </c>
      <c r="K27" s="1" t="str">
        <f t="shared" si="12"/>
        <v/>
      </c>
      <c r="L27" s="51" t="str">
        <f t="shared" si="7"/>
        <v/>
      </c>
      <c r="M27" s="3" t="str">
        <f t="shared" si="8"/>
        <v/>
      </c>
      <c r="N27" s="10" t="str">
        <f t="shared" si="9"/>
        <v/>
      </c>
    </row>
    <row r="28" spans="1:14" x14ac:dyDescent="0.3">
      <c r="A28" s="2">
        <f t="shared" si="13"/>
        <v>1.984126984126984E-3</v>
      </c>
      <c r="B28">
        <v>6</v>
      </c>
      <c r="C28" s="9">
        <f t="shared" si="2"/>
        <v>2</v>
      </c>
      <c r="D28" s="24"/>
      <c r="E28" s="27" t="str">
        <f t="shared" si="3"/>
        <v/>
      </c>
      <c r="F28" s="2" t="str">
        <f t="shared" si="10"/>
        <v/>
      </c>
      <c r="G28" s="17" t="str">
        <f t="shared" si="4"/>
        <v/>
      </c>
      <c r="H28" s="7" t="str">
        <f t="shared" si="5"/>
        <v/>
      </c>
      <c r="I28" s="2" t="str">
        <f t="shared" si="11"/>
        <v/>
      </c>
      <c r="J28" s="15" t="str">
        <f t="shared" si="6"/>
        <v/>
      </c>
      <c r="K28" s="1" t="str">
        <f t="shared" si="12"/>
        <v/>
      </c>
      <c r="L28" s="51" t="str">
        <f t="shared" si="7"/>
        <v/>
      </c>
      <c r="M28" s="3" t="str">
        <f t="shared" si="8"/>
        <v/>
      </c>
      <c r="N28" s="10" t="str">
        <f t="shared" si="9"/>
        <v/>
      </c>
    </row>
    <row r="29" spans="1:14" x14ac:dyDescent="0.3">
      <c r="A29" s="2">
        <f t="shared" si="13"/>
        <v>2.3148148148148147E-3</v>
      </c>
      <c r="B29">
        <v>7</v>
      </c>
      <c r="C29" s="9">
        <f t="shared" si="2"/>
        <v>2.3333333333333335</v>
      </c>
      <c r="D29" s="24"/>
      <c r="E29" s="27" t="str">
        <f t="shared" si="3"/>
        <v/>
      </c>
      <c r="F29" s="2" t="str">
        <f t="shared" si="10"/>
        <v/>
      </c>
      <c r="G29" s="17" t="str">
        <f t="shared" si="4"/>
        <v/>
      </c>
      <c r="H29" s="7" t="str">
        <f t="shared" si="5"/>
        <v/>
      </c>
      <c r="I29" s="2" t="str">
        <f t="shared" si="11"/>
        <v/>
      </c>
      <c r="J29" s="15" t="str">
        <f t="shared" si="6"/>
        <v/>
      </c>
      <c r="K29" s="1" t="str">
        <f t="shared" si="12"/>
        <v/>
      </c>
      <c r="L29" s="51" t="str">
        <f t="shared" si="7"/>
        <v/>
      </c>
      <c r="M29" s="3" t="str">
        <f t="shared" si="8"/>
        <v/>
      </c>
      <c r="N29" s="10" t="str">
        <f t="shared" si="9"/>
        <v/>
      </c>
    </row>
    <row r="30" spans="1:14" x14ac:dyDescent="0.3">
      <c r="A30" s="2">
        <f t="shared" si="13"/>
        <v>2.6455026455026454E-3</v>
      </c>
      <c r="B30">
        <v>8</v>
      </c>
      <c r="C30" s="9">
        <f t="shared" si="2"/>
        <v>2.6666666666666665</v>
      </c>
      <c r="D30" s="24"/>
      <c r="E30" s="27" t="str">
        <f t="shared" si="3"/>
        <v/>
      </c>
      <c r="F30" s="2" t="str">
        <f t="shared" si="10"/>
        <v/>
      </c>
      <c r="G30" s="17" t="str">
        <f t="shared" si="4"/>
        <v/>
      </c>
      <c r="H30" s="7" t="str">
        <f t="shared" si="5"/>
        <v/>
      </c>
      <c r="I30" s="2" t="str">
        <f t="shared" si="11"/>
        <v/>
      </c>
      <c r="J30" s="15" t="str">
        <f t="shared" si="6"/>
        <v/>
      </c>
      <c r="K30" s="1" t="str">
        <f t="shared" si="12"/>
        <v/>
      </c>
      <c r="L30" s="51" t="str">
        <f t="shared" si="7"/>
        <v/>
      </c>
      <c r="M30" s="3" t="str">
        <f t="shared" si="8"/>
        <v/>
      </c>
      <c r="N30" s="10" t="str">
        <f t="shared" si="9"/>
        <v/>
      </c>
    </row>
    <row r="31" spans="1:14" x14ac:dyDescent="0.3">
      <c r="A31" s="2">
        <f t="shared" si="13"/>
        <v>2.976190476190476E-3</v>
      </c>
      <c r="B31">
        <v>9</v>
      </c>
      <c r="C31" s="9">
        <f t="shared" si="2"/>
        <v>3</v>
      </c>
      <c r="D31" s="24"/>
      <c r="E31" s="27" t="str">
        <f t="shared" si="3"/>
        <v/>
      </c>
      <c r="F31" s="2" t="str">
        <f t="shared" si="10"/>
        <v/>
      </c>
      <c r="G31" s="17" t="str">
        <f t="shared" si="4"/>
        <v/>
      </c>
      <c r="H31" s="7" t="str">
        <f t="shared" si="5"/>
        <v/>
      </c>
      <c r="I31" s="2" t="str">
        <f t="shared" si="11"/>
        <v/>
      </c>
      <c r="J31" s="15" t="str">
        <f t="shared" si="6"/>
        <v/>
      </c>
      <c r="K31" s="1" t="str">
        <f t="shared" si="12"/>
        <v/>
      </c>
      <c r="L31" s="51" t="str">
        <f t="shared" si="7"/>
        <v/>
      </c>
      <c r="M31" s="3" t="str">
        <f t="shared" si="8"/>
        <v/>
      </c>
      <c r="N31" s="10" t="str">
        <f t="shared" si="9"/>
        <v/>
      </c>
    </row>
    <row r="32" spans="1:14" x14ac:dyDescent="0.3">
      <c r="A32" s="2">
        <f t="shared" si="13"/>
        <v>3.3068783068783067E-3</v>
      </c>
      <c r="B32">
        <v>10</v>
      </c>
      <c r="C32" s="9">
        <f t="shared" si="2"/>
        <v>3.3333333333333335</v>
      </c>
      <c r="D32" s="24"/>
      <c r="E32" s="27" t="str">
        <f t="shared" si="3"/>
        <v/>
      </c>
      <c r="F32" s="2" t="str">
        <f t="shared" si="10"/>
        <v/>
      </c>
      <c r="G32" s="17" t="str">
        <f t="shared" si="4"/>
        <v/>
      </c>
      <c r="H32" s="7" t="str">
        <f t="shared" si="5"/>
        <v/>
      </c>
      <c r="I32" s="2" t="str">
        <f t="shared" si="11"/>
        <v/>
      </c>
      <c r="J32" s="15" t="str">
        <f t="shared" si="6"/>
        <v/>
      </c>
      <c r="K32" s="1" t="str">
        <f t="shared" si="12"/>
        <v/>
      </c>
      <c r="L32" s="51" t="str">
        <f t="shared" si="7"/>
        <v/>
      </c>
      <c r="M32" s="3" t="str">
        <f t="shared" si="8"/>
        <v/>
      </c>
      <c r="N32" s="10" t="str">
        <f t="shared" si="9"/>
        <v/>
      </c>
    </row>
    <row r="33" spans="1:14" x14ac:dyDescent="0.3">
      <c r="A33" s="2">
        <f t="shared" si="13"/>
        <v>3.6375661375661374E-3</v>
      </c>
      <c r="B33">
        <v>11</v>
      </c>
      <c r="C33" s="9">
        <f t="shared" si="2"/>
        <v>3.6666666666666665</v>
      </c>
      <c r="D33" s="24"/>
      <c r="E33" s="27" t="str">
        <f t="shared" si="3"/>
        <v/>
      </c>
      <c r="F33" s="2" t="str">
        <f t="shared" si="10"/>
        <v/>
      </c>
      <c r="G33" s="17" t="str">
        <f t="shared" si="4"/>
        <v/>
      </c>
      <c r="H33" s="7" t="str">
        <f t="shared" si="5"/>
        <v/>
      </c>
      <c r="I33" s="2" t="str">
        <f t="shared" si="11"/>
        <v/>
      </c>
      <c r="J33" s="15" t="str">
        <f t="shared" si="6"/>
        <v/>
      </c>
      <c r="K33" s="1" t="str">
        <f t="shared" si="12"/>
        <v/>
      </c>
      <c r="L33" s="51" t="str">
        <f t="shared" si="7"/>
        <v/>
      </c>
      <c r="M33" s="3" t="str">
        <f t="shared" si="8"/>
        <v/>
      </c>
      <c r="N33" s="10" t="str">
        <f t="shared" si="9"/>
        <v/>
      </c>
    </row>
    <row r="34" spans="1:14" x14ac:dyDescent="0.3">
      <c r="A34" s="2">
        <f t="shared" si="13"/>
        <v>3.968253968253968E-3</v>
      </c>
      <c r="B34">
        <v>12</v>
      </c>
      <c r="C34" s="9">
        <f t="shared" si="2"/>
        <v>4</v>
      </c>
      <c r="D34" s="24"/>
      <c r="E34" s="27" t="str">
        <f t="shared" si="3"/>
        <v/>
      </c>
      <c r="F34" s="2" t="str">
        <f t="shared" si="10"/>
        <v/>
      </c>
      <c r="G34" s="17" t="str">
        <f t="shared" si="4"/>
        <v/>
      </c>
      <c r="H34" s="7" t="str">
        <f t="shared" si="5"/>
        <v/>
      </c>
      <c r="I34" s="2" t="str">
        <f t="shared" si="11"/>
        <v/>
      </c>
      <c r="J34" s="15" t="str">
        <f t="shared" si="6"/>
        <v/>
      </c>
      <c r="K34" s="1" t="str">
        <f t="shared" si="12"/>
        <v/>
      </c>
      <c r="L34" s="51" t="str">
        <f t="shared" si="7"/>
        <v/>
      </c>
      <c r="M34" s="3" t="str">
        <f t="shared" si="8"/>
        <v/>
      </c>
      <c r="N34" s="10" t="str">
        <f t="shared" si="9"/>
        <v/>
      </c>
    </row>
    <row r="35" spans="1:14" x14ac:dyDescent="0.3">
      <c r="A35" s="2">
        <f t="shared" si="13"/>
        <v>4.2989417989417987E-3</v>
      </c>
      <c r="B35">
        <v>13</v>
      </c>
      <c r="C35" s="9">
        <f t="shared" si="2"/>
        <v>4.333333333333333</v>
      </c>
      <c r="D35" s="24"/>
      <c r="E35" s="27" t="str">
        <f t="shared" si="3"/>
        <v/>
      </c>
      <c r="F35" s="2" t="str">
        <f t="shared" si="10"/>
        <v/>
      </c>
      <c r="G35" s="17" t="str">
        <f t="shared" si="4"/>
        <v/>
      </c>
      <c r="H35" s="7" t="str">
        <f t="shared" si="5"/>
        <v/>
      </c>
      <c r="I35" s="2" t="str">
        <f t="shared" si="11"/>
        <v/>
      </c>
      <c r="J35" s="15" t="str">
        <f t="shared" si="6"/>
        <v/>
      </c>
      <c r="K35" s="1" t="str">
        <f t="shared" si="12"/>
        <v/>
      </c>
      <c r="L35" s="51" t="str">
        <f t="shared" si="7"/>
        <v/>
      </c>
      <c r="M35" s="3" t="str">
        <f t="shared" si="8"/>
        <v/>
      </c>
      <c r="N35" s="10" t="str">
        <f t="shared" si="9"/>
        <v/>
      </c>
    </row>
    <row r="36" spans="1:14" x14ac:dyDescent="0.3">
      <c r="A36" s="2">
        <f t="shared" si="13"/>
        <v>4.6296296296296294E-3</v>
      </c>
      <c r="B36">
        <v>14</v>
      </c>
      <c r="C36" s="9">
        <f t="shared" si="2"/>
        <v>4.666666666666667</v>
      </c>
      <c r="D36" s="24"/>
      <c r="E36" s="27" t="str">
        <f t="shared" si="3"/>
        <v/>
      </c>
      <c r="F36" s="2" t="str">
        <f t="shared" si="10"/>
        <v/>
      </c>
      <c r="G36" s="17" t="str">
        <f t="shared" si="4"/>
        <v/>
      </c>
      <c r="H36" s="7" t="str">
        <f t="shared" si="5"/>
        <v/>
      </c>
      <c r="I36" s="2" t="str">
        <f t="shared" si="11"/>
        <v/>
      </c>
      <c r="J36" s="15" t="str">
        <f t="shared" si="6"/>
        <v/>
      </c>
      <c r="K36" s="1" t="str">
        <f t="shared" si="12"/>
        <v/>
      </c>
      <c r="L36" s="51" t="str">
        <f t="shared" si="7"/>
        <v/>
      </c>
      <c r="M36" s="3" t="str">
        <f t="shared" si="8"/>
        <v/>
      </c>
      <c r="N36" s="10" t="str">
        <f t="shared" si="9"/>
        <v/>
      </c>
    </row>
    <row r="37" spans="1:14" x14ac:dyDescent="0.3">
      <c r="A37" s="2">
        <f t="shared" si="13"/>
        <v>4.96031746031746E-3</v>
      </c>
      <c r="B37">
        <v>15</v>
      </c>
      <c r="C37" s="9">
        <f t="shared" si="2"/>
        <v>5</v>
      </c>
      <c r="D37" s="24"/>
      <c r="E37" s="27" t="str">
        <f t="shared" si="3"/>
        <v/>
      </c>
      <c r="F37" s="2" t="str">
        <f t="shared" si="10"/>
        <v/>
      </c>
      <c r="G37" s="17" t="str">
        <f t="shared" si="4"/>
        <v/>
      </c>
      <c r="H37" s="7" t="str">
        <f t="shared" si="5"/>
        <v/>
      </c>
      <c r="I37" s="2" t="str">
        <f t="shared" si="11"/>
        <v/>
      </c>
      <c r="J37" s="15" t="str">
        <f t="shared" si="6"/>
        <v/>
      </c>
      <c r="K37" s="1" t="str">
        <f t="shared" si="12"/>
        <v/>
      </c>
      <c r="L37" s="51" t="str">
        <f t="shared" si="7"/>
        <v/>
      </c>
      <c r="M37" s="3" t="str">
        <f t="shared" si="8"/>
        <v/>
      </c>
      <c r="N37" s="10" t="str">
        <f t="shared" si="9"/>
        <v/>
      </c>
    </row>
    <row r="38" spans="1:14" x14ac:dyDescent="0.3">
      <c r="A38" s="2">
        <f t="shared" si="13"/>
        <v>5.2910052910052907E-3</v>
      </c>
      <c r="B38">
        <v>16</v>
      </c>
      <c r="C38" s="9">
        <f t="shared" si="2"/>
        <v>5.333333333333333</v>
      </c>
      <c r="D38" s="24"/>
      <c r="E38" s="27" t="str">
        <f t="shared" si="3"/>
        <v/>
      </c>
      <c r="F38" s="2" t="str">
        <f t="shared" si="10"/>
        <v/>
      </c>
      <c r="G38" s="17" t="str">
        <f t="shared" si="4"/>
        <v/>
      </c>
      <c r="H38" s="7" t="str">
        <f t="shared" si="5"/>
        <v/>
      </c>
      <c r="I38" s="2" t="str">
        <f t="shared" si="11"/>
        <v/>
      </c>
      <c r="J38" s="15" t="str">
        <f t="shared" si="6"/>
        <v/>
      </c>
      <c r="K38" s="1" t="str">
        <f t="shared" si="12"/>
        <v/>
      </c>
      <c r="L38" s="51" t="str">
        <f t="shared" si="7"/>
        <v/>
      </c>
      <c r="M38" s="3" t="str">
        <f t="shared" si="8"/>
        <v/>
      </c>
      <c r="N38" s="10" t="str">
        <f t="shared" si="9"/>
        <v/>
      </c>
    </row>
    <row r="39" spans="1:14" x14ac:dyDescent="0.3">
      <c r="A39" s="2">
        <f t="shared" si="13"/>
        <v>5.6216931216931214E-3</v>
      </c>
      <c r="B39">
        <v>17</v>
      </c>
      <c r="C39" s="9">
        <f t="shared" si="2"/>
        <v>5.666666666666667</v>
      </c>
      <c r="D39" s="24"/>
      <c r="E39" s="27" t="str">
        <f t="shared" si="3"/>
        <v/>
      </c>
      <c r="F39" s="2" t="str">
        <f t="shared" si="10"/>
        <v/>
      </c>
      <c r="G39" s="17" t="str">
        <f t="shared" si="4"/>
        <v/>
      </c>
      <c r="H39" s="7" t="str">
        <f t="shared" si="5"/>
        <v/>
      </c>
      <c r="I39" s="2" t="str">
        <f t="shared" si="11"/>
        <v/>
      </c>
      <c r="J39" s="15" t="str">
        <f t="shared" si="6"/>
        <v/>
      </c>
      <c r="K39" s="1" t="str">
        <f t="shared" si="12"/>
        <v/>
      </c>
      <c r="L39" s="51" t="str">
        <f t="shared" si="7"/>
        <v/>
      </c>
      <c r="M39" s="3" t="str">
        <f t="shared" si="8"/>
        <v/>
      </c>
      <c r="N39" s="10" t="str">
        <f t="shared" si="9"/>
        <v/>
      </c>
    </row>
    <row r="40" spans="1:14" x14ac:dyDescent="0.3">
      <c r="A40" s="2">
        <f t="shared" si="13"/>
        <v>5.9523809523809521E-3</v>
      </c>
      <c r="B40">
        <v>18</v>
      </c>
      <c r="C40" s="9">
        <f t="shared" si="2"/>
        <v>6</v>
      </c>
      <c r="D40" s="24"/>
      <c r="E40" s="27" t="str">
        <f t="shared" si="3"/>
        <v/>
      </c>
      <c r="F40" s="2" t="str">
        <f t="shared" si="10"/>
        <v/>
      </c>
      <c r="G40" s="17" t="str">
        <f t="shared" si="4"/>
        <v/>
      </c>
      <c r="H40" s="7" t="str">
        <f t="shared" si="5"/>
        <v/>
      </c>
      <c r="I40" s="2" t="str">
        <f t="shared" si="11"/>
        <v/>
      </c>
      <c r="J40" s="15" t="str">
        <f t="shared" si="6"/>
        <v/>
      </c>
      <c r="K40" s="1" t="str">
        <f t="shared" si="12"/>
        <v/>
      </c>
      <c r="L40" s="51" t="str">
        <f t="shared" si="7"/>
        <v/>
      </c>
      <c r="M40" s="3" t="str">
        <f t="shared" si="8"/>
        <v/>
      </c>
      <c r="N40" s="10" t="str">
        <f t="shared" si="9"/>
        <v/>
      </c>
    </row>
    <row r="41" spans="1:14" x14ac:dyDescent="0.3">
      <c r="A41" s="2">
        <f t="shared" si="13"/>
        <v>6.2830687830687827E-3</v>
      </c>
      <c r="B41">
        <v>19</v>
      </c>
      <c r="C41" s="9">
        <f t="shared" si="2"/>
        <v>6.333333333333333</v>
      </c>
      <c r="D41" s="24"/>
      <c r="E41" s="27" t="str">
        <f t="shared" si="3"/>
        <v/>
      </c>
      <c r="F41" s="2" t="str">
        <f t="shared" si="10"/>
        <v/>
      </c>
      <c r="G41" s="17" t="str">
        <f t="shared" si="4"/>
        <v/>
      </c>
      <c r="H41" s="7" t="str">
        <f t="shared" si="5"/>
        <v/>
      </c>
      <c r="I41" s="2" t="str">
        <f t="shared" si="11"/>
        <v/>
      </c>
      <c r="J41" s="15" t="str">
        <f t="shared" si="6"/>
        <v/>
      </c>
      <c r="K41" s="1" t="str">
        <f t="shared" si="12"/>
        <v/>
      </c>
      <c r="L41" s="51" t="str">
        <f t="shared" si="7"/>
        <v/>
      </c>
      <c r="M41" s="3" t="str">
        <f t="shared" si="8"/>
        <v/>
      </c>
      <c r="N41" s="10" t="str">
        <f t="shared" si="9"/>
        <v/>
      </c>
    </row>
    <row r="42" spans="1:14" x14ac:dyDescent="0.3">
      <c r="A42" s="2">
        <f t="shared" si="13"/>
        <v>6.6137566137566134E-3</v>
      </c>
      <c r="B42">
        <v>20</v>
      </c>
      <c r="C42" s="9">
        <f t="shared" si="2"/>
        <v>6.666666666666667</v>
      </c>
      <c r="D42" s="24"/>
      <c r="E42" s="27" t="str">
        <f t="shared" si="3"/>
        <v/>
      </c>
      <c r="F42" s="2" t="str">
        <f t="shared" si="10"/>
        <v/>
      </c>
      <c r="G42" s="17" t="str">
        <f t="shared" si="4"/>
        <v/>
      </c>
      <c r="H42" s="7" t="str">
        <f t="shared" si="5"/>
        <v/>
      </c>
      <c r="I42" s="2" t="str">
        <f t="shared" si="11"/>
        <v/>
      </c>
      <c r="J42" s="15" t="str">
        <f t="shared" si="6"/>
        <v/>
      </c>
      <c r="K42" s="1" t="str">
        <f t="shared" si="12"/>
        <v/>
      </c>
      <c r="L42" s="51" t="str">
        <f t="shared" si="7"/>
        <v/>
      </c>
      <c r="M42" s="3" t="str">
        <f t="shared" si="8"/>
        <v/>
      </c>
      <c r="N42" s="10" t="str">
        <f t="shared" si="9"/>
        <v/>
      </c>
    </row>
    <row r="43" spans="1:14" x14ac:dyDescent="0.3">
      <c r="A43" s="2">
        <f t="shared" si="13"/>
        <v>6.9444444444444441E-3</v>
      </c>
      <c r="B43">
        <v>21</v>
      </c>
      <c r="C43" s="9">
        <f t="shared" si="2"/>
        <v>7</v>
      </c>
      <c r="D43" s="24"/>
      <c r="E43" s="27" t="str">
        <f t="shared" si="3"/>
        <v/>
      </c>
      <c r="F43" s="2" t="str">
        <f t="shared" si="10"/>
        <v/>
      </c>
      <c r="G43" s="17" t="str">
        <f t="shared" si="4"/>
        <v/>
      </c>
      <c r="H43" s="7" t="str">
        <f t="shared" si="5"/>
        <v/>
      </c>
      <c r="I43" s="2" t="str">
        <f t="shared" si="11"/>
        <v/>
      </c>
      <c r="J43" s="15" t="str">
        <f t="shared" si="6"/>
        <v/>
      </c>
      <c r="K43" s="1" t="str">
        <f t="shared" si="12"/>
        <v/>
      </c>
      <c r="L43" s="51" t="str">
        <f t="shared" si="7"/>
        <v/>
      </c>
      <c r="M43" s="3" t="str">
        <f t="shared" si="8"/>
        <v/>
      </c>
      <c r="N43" s="10" t="str">
        <f t="shared" si="9"/>
        <v/>
      </c>
    </row>
    <row r="44" spans="1:14" x14ac:dyDescent="0.3">
      <c r="A44" s="2">
        <f t="shared" si="13"/>
        <v>7.2751322751322747E-3</v>
      </c>
      <c r="B44">
        <v>22</v>
      </c>
      <c r="C44" s="9">
        <f t="shared" si="2"/>
        <v>7.333333333333333</v>
      </c>
      <c r="D44" s="24"/>
      <c r="E44" s="27" t="str">
        <f t="shared" si="3"/>
        <v/>
      </c>
      <c r="F44" s="2" t="str">
        <f t="shared" si="10"/>
        <v/>
      </c>
      <c r="G44" s="17" t="str">
        <f t="shared" si="4"/>
        <v/>
      </c>
      <c r="H44" s="7" t="str">
        <f t="shared" si="5"/>
        <v/>
      </c>
      <c r="I44" s="2" t="str">
        <f t="shared" si="11"/>
        <v/>
      </c>
      <c r="J44" s="15" t="str">
        <f t="shared" si="6"/>
        <v/>
      </c>
      <c r="K44" s="1" t="str">
        <f t="shared" si="12"/>
        <v/>
      </c>
      <c r="L44" s="51" t="str">
        <f t="shared" si="7"/>
        <v/>
      </c>
      <c r="M44" s="3" t="str">
        <f t="shared" si="8"/>
        <v/>
      </c>
      <c r="N44" s="10" t="str">
        <f t="shared" si="9"/>
        <v/>
      </c>
    </row>
    <row r="45" spans="1:14" x14ac:dyDescent="0.3">
      <c r="A45" s="2">
        <f t="shared" si="13"/>
        <v>7.6058201058201054E-3</v>
      </c>
      <c r="B45">
        <v>23</v>
      </c>
      <c r="C45" s="9">
        <f t="shared" si="2"/>
        <v>7.666666666666667</v>
      </c>
      <c r="D45" s="24"/>
      <c r="E45" s="27" t="str">
        <f t="shared" si="3"/>
        <v/>
      </c>
      <c r="F45" s="2" t="str">
        <f t="shared" si="10"/>
        <v/>
      </c>
      <c r="G45" s="17" t="str">
        <f t="shared" si="4"/>
        <v/>
      </c>
      <c r="H45" s="7" t="str">
        <f t="shared" si="5"/>
        <v/>
      </c>
      <c r="I45" s="2" t="str">
        <f t="shared" si="11"/>
        <v/>
      </c>
      <c r="J45" s="15" t="str">
        <f t="shared" si="6"/>
        <v/>
      </c>
      <c r="K45" s="1" t="str">
        <f t="shared" si="12"/>
        <v/>
      </c>
      <c r="L45" s="51" t="str">
        <f t="shared" si="7"/>
        <v/>
      </c>
      <c r="M45" s="3" t="str">
        <f t="shared" si="8"/>
        <v/>
      </c>
      <c r="N45" s="10" t="str">
        <f t="shared" si="9"/>
        <v/>
      </c>
    </row>
    <row r="46" spans="1:14" x14ac:dyDescent="0.3">
      <c r="A46" s="2">
        <f t="shared" si="13"/>
        <v>7.9365079365079361E-3</v>
      </c>
      <c r="B46">
        <v>24</v>
      </c>
      <c r="C46" s="9">
        <f t="shared" si="2"/>
        <v>8</v>
      </c>
      <c r="D46" s="24"/>
      <c r="E46" s="27" t="str">
        <f t="shared" si="3"/>
        <v/>
      </c>
      <c r="F46" s="2" t="str">
        <f t="shared" si="10"/>
        <v/>
      </c>
      <c r="G46" s="17" t="str">
        <f t="shared" si="4"/>
        <v/>
      </c>
      <c r="H46" s="7" t="str">
        <f t="shared" si="5"/>
        <v/>
      </c>
      <c r="I46" s="2" t="str">
        <f t="shared" si="11"/>
        <v/>
      </c>
      <c r="J46" s="15" t="str">
        <f t="shared" si="6"/>
        <v/>
      </c>
      <c r="K46" s="1" t="str">
        <f t="shared" si="12"/>
        <v/>
      </c>
      <c r="L46" s="51" t="str">
        <f t="shared" si="7"/>
        <v/>
      </c>
      <c r="M46" s="3" t="str">
        <f t="shared" si="8"/>
        <v/>
      </c>
      <c r="N46" s="10" t="str">
        <f t="shared" si="9"/>
        <v/>
      </c>
    </row>
    <row r="47" spans="1:14" x14ac:dyDescent="0.3">
      <c r="A47" s="2">
        <f t="shared" si="13"/>
        <v>8.2671957671957667E-3</v>
      </c>
      <c r="B47">
        <v>25</v>
      </c>
      <c r="C47" s="9">
        <f t="shared" si="2"/>
        <v>8.3333333333333339</v>
      </c>
      <c r="D47" s="24"/>
      <c r="E47" s="27" t="str">
        <f t="shared" si="3"/>
        <v/>
      </c>
      <c r="F47" s="2" t="str">
        <f t="shared" si="10"/>
        <v/>
      </c>
      <c r="G47" s="17" t="str">
        <f t="shared" si="4"/>
        <v/>
      </c>
      <c r="H47" s="7" t="str">
        <f t="shared" si="5"/>
        <v/>
      </c>
      <c r="I47" s="2" t="str">
        <f t="shared" si="11"/>
        <v/>
      </c>
      <c r="J47" s="15" t="str">
        <f t="shared" si="6"/>
        <v/>
      </c>
      <c r="K47" s="1" t="str">
        <f t="shared" si="12"/>
        <v/>
      </c>
      <c r="L47" s="51" t="str">
        <f t="shared" si="7"/>
        <v/>
      </c>
      <c r="M47" s="3" t="str">
        <f t="shared" si="8"/>
        <v/>
      </c>
      <c r="N47" s="10" t="str">
        <f t="shared" si="9"/>
        <v/>
      </c>
    </row>
    <row r="48" spans="1:14" x14ac:dyDescent="0.3">
      <c r="A48" s="2">
        <f t="shared" si="13"/>
        <v>8.5978835978835974E-3</v>
      </c>
      <c r="B48">
        <v>26</v>
      </c>
      <c r="C48" s="9">
        <f t="shared" si="2"/>
        <v>8.6666666666666661</v>
      </c>
      <c r="D48" s="24"/>
      <c r="E48" s="27" t="str">
        <f t="shared" si="3"/>
        <v/>
      </c>
      <c r="F48" s="2" t="str">
        <f t="shared" si="10"/>
        <v/>
      </c>
      <c r="G48" s="17" t="str">
        <f t="shared" si="4"/>
        <v/>
      </c>
      <c r="H48" s="7" t="str">
        <f t="shared" si="5"/>
        <v/>
      </c>
      <c r="I48" s="2" t="str">
        <f t="shared" si="11"/>
        <v/>
      </c>
      <c r="J48" s="15" t="str">
        <f t="shared" si="6"/>
        <v/>
      </c>
      <c r="K48" s="1" t="str">
        <f t="shared" si="12"/>
        <v/>
      </c>
      <c r="L48" s="51" t="str">
        <f t="shared" si="7"/>
        <v/>
      </c>
      <c r="M48" s="3" t="str">
        <f t="shared" si="8"/>
        <v/>
      </c>
      <c r="N48" s="10" t="str">
        <f t="shared" si="9"/>
        <v/>
      </c>
    </row>
    <row r="49" spans="1:14" x14ac:dyDescent="0.3">
      <c r="A49" s="2">
        <f t="shared" si="13"/>
        <v>8.9285714285714281E-3</v>
      </c>
      <c r="B49">
        <v>27</v>
      </c>
      <c r="C49" s="9">
        <f t="shared" si="2"/>
        <v>9</v>
      </c>
      <c r="D49" s="24"/>
      <c r="E49" s="27" t="str">
        <f t="shared" si="3"/>
        <v/>
      </c>
      <c r="F49" s="2" t="str">
        <f t="shared" si="10"/>
        <v/>
      </c>
      <c r="G49" s="17" t="str">
        <f t="shared" si="4"/>
        <v/>
      </c>
      <c r="H49" s="7" t="str">
        <f t="shared" si="5"/>
        <v/>
      </c>
      <c r="I49" s="2" t="str">
        <f t="shared" si="11"/>
        <v/>
      </c>
      <c r="J49" s="15" t="str">
        <f t="shared" si="6"/>
        <v/>
      </c>
      <c r="K49" s="1" t="str">
        <f t="shared" si="12"/>
        <v/>
      </c>
      <c r="L49" s="51" t="str">
        <f t="shared" si="7"/>
        <v/>
      </c>
      <c r="M49" s="3" t="str">
        <f t="shared" si="8"/>
        <v/>
      </c>
      <c r="N49" s="10" t="str">
        <f t="shared" si="9"/>
        <v/>
      </c>
    </row>
    <row r="50" spans="1:14" x14ac:dyDescent="0.3">
      <c r="A50" s="2">
        <f t="shared" si="13"/>
        <v>9.2592592592592587E-3</v>
      </c>
      <c r="B50">
        <v>28</v>
      </c>
      <c r="C50" s="9">
        <f t="shared" si="2"/>
        <v>9.3333333333333339</v>
      </c>
      <c r="D50" s="29"/>
      <c r="E50" s="27" t="str">
        <f t="shared" si="3"/>
        <v/>
      </c>
      <c r="F50" s="2" t="str">
        <f t="shared" si="10"/>
        <v/>
      </c>
      <c r="G50" s="17" t="str">
        <f t="shared" si="4"/>
        <v/>
      </c>
      <c r="H50" s="7" t="str">
        <f t="shared" si="5"/>
        <v/>
      </c>
      <c r="I50" s="2" t="str">
        <f t="shared" si="11"/>
        <v/>
      </c>
      <c r="J50" s="15" t="str">
        <f t="shared" si="6"/>
        <v/>
      </c>
      <c r="K50" s="1" t="str">
        <f t="shared" si="12"/>
        <v/>
      </c>
      <c r="L50" s="51" t="str">
        <f t="shared" si="7"/>
        <v/>
      </c>
      <c r="M50" s="3" t="str">
        <f t="shared" si="8"/>
        <v/>
      </c>
      <c r="N50" s="10" t="str">
        <f t="shared" si="9"/>
        <v/>
      </c>
    </row>
    <row r="51" spans="1:14" x14ac:dyDescent="0.3">
      <c r="A51" s="2">
        <f t="shared" si="13"/>
        <v>9.5899470899470894E-3</v>
      </c>
      <c r="B51">
        <v>29</v>
      </c>
      <c r="C51" s="9">
        <f t="shared" si="2"/>
        <v>9.6666666666666661</v>
      </c>
      <c r="D51" s="24"/>
      <c r="E51" s="27" t="str">
        <f t="shared" si="3"/>
        <v/>
      </c>
      <c r="F51" s="2" t="str">
        <f t="shared" si="10"/>
        <v/>
      </c>
      <c r="G51" s="17" t="str">
        <f t="shared" si="4"/>
        <v/>
      </c>
      <c r="H51" s="7" t="str">
        <f t="shared" si="5"/>
        <v/>
      </c>
      <c r="I51" s="2" t="str">
        <f t="shared" si="11"/>
        <v/>
      </c>
      <c r="J51" s="15" t="str">
        <f t="shared" si="6"/>
        <v/>
      </c>
      <c r="K51" s="1" t="str">
        <f t="shared" si="12"/>
        <v/>
      </c>
      <c r="L51" s="51" t="str">
        <f t="shared" si="7"/>
        <v/>
      </c>
      <c r="M51" s="3" t="str">
        <f t="shared" si="8"/>
        <v/>
      </c>
      <c r="N51" s="10" t="str">
        <f t="shared" si="9"/>
        <v/>
      </c>
    </row>
    <row r="52" spans="1:14" x14ac:dyDescent="0.3">
      <c r="A52" s="2">
        <f t="shared" si="13"/>
        <v>9.9206349206349201E-3</v>
      </c>
      <c r="B52">
        <v>30</v>
      </c>
      <c r="C52" s="9">
        <f t="shared" si="2"/>
        <v>10</v>
      </c>
      <c r="D52" s="24"/>
      <c r="E52" s="27" t="str">
        <f t="shared" si="3"/>
        <v/>
      </c>
      <c r="F52" s="2" t="str">
        <f t="shared" si="10"/>
        <v/>
      </c>
      <c r="G52" s="17" t="str">
        <f t="shared" si="4"/>
        <v/>
      </c>
      <c r="H52" s="7" t="str">
        <f t="shared" si="5"/>
        <v/>
      </c>
      <c r="I52" s="2" t="str">
        <f t="shared" si="11"/>
        <v/>
      </c>
      <c r="J52" s="15" t="str">
        <f t="shared" si="6"/>
        <v/>
      </c>
      <c r="K52" s="1" t="str">
        <f t="shared" si="12"/>
        <v/>
      </c>
      <c r="L52" s="51" t="str">
        <f t="shared" si="7"/>
        <v/>
      </c>
      <c r="M52" s="3" t="str">
        <f t="shared" si="8"/>
        <v/>
      </c>
      <c r="N52" s="10" t="str">
        <f t="shared" si="9"/>
        <v/>
      </c>
    </row>
    <row r="53" spans="1:14" x14ac:dyDescent="0.3">
      <c r="A53" s="2">
        <f t="shared" si="13"/>
        <v>1.0251322751322751E-2</v>
      </c>
      <c r="B53">
        <v>31</v>
      </c>
      <c r="C53" s="9">
        <f t="shared" si="2"/>
        <v>10.333333333333334</v>
      </c>
      <c r="D53" s="24"/>
      <c r="E53" s="27" t="str">
        <f t="shared" si="3"/>
        <v/>
      </c>
      <c r="F53" s="2" t="str">
        <f t="shared" si="10"/>
        <v/>
      </c>
      <c r="G53" s="17" t="str">
        <f t="shared" si="4"/>
        <v/>
      </c>
      <c r="H53" s="7" t="str">
        <f t="shared" si="5"/>
        <v/>
      </c>
      <c r="I53" s="2" t="str">
        <f t="shared" si="11"/>
        <v/>
      </c>
      <c r="J53" s="15" t="str">
        <f t="shared" si="6"/>
        <v/>
      </c>
      <c r="K53" s="1" t="str">
        <f t="shared" si="12"/>
        <v/>
      </c>
      <c r="L53" s="51" t="str">
        <f t="shared" si="7"/>
        <v/>
      </c>
      <c r="M53" s="3" t="str">
        <f t="shared" si="8"/>
        <v/>
      </c>
      <c r="N53" s="10" t="str">
        <f t="shared" si="9"/>
        <v/>
      </c>
    </row>
    <row r="54" spans="1:14" x14ac:dyDescent="0.3">
      <c r="A54" s="2">
        <f t="shared" si="13"/>
        <v>1.0582010582010581E-2</v>
      </c>
      <c r="B54">
        <v>32</v>
      </c>
      <c r="C54" s="9">
        <f t="shared" si="2"/>
        <v>10.666666666666666</v>
      </c>
      <c r="D54" s="24"/>
      <c r="E54" s="27" t="str">
        <f t="shared" si="3"/>
        <v/>
      </c>
      <c r="F54" s="2" t="str">
        <f t="shared" si="10"/>
        <v/>
      </c>
      <c r="G54" s="17" t="str">
        <f t="shared" si="4"/>
        <v/>
      </c>
      <c r="H54" s="7" t="str">
        <f t="shared" si="5"/>
        <v/>
      </c>
      <c r="I54" s="2" t="str">
        <f t="shared" si="11"/>
        <v/>
      </c>
      <c r="J54" s="15" t="str">
        <f t="shared" si="6"/>
        <v/>
      </c>
      <c r="K54" s="1" t="str">
        <f t="shared" si="12"/>
        <v/>
      </c>
      <c r="L54" s="51" t="str">
        <f t="shared" si="7"/>
        <v/>
      </c>
      <c r="M54" s="3" t="str">
        <f t="shared" si="8"/>
        <v/>
      </c>
      <c r="N54" s="10" t="str">
        <f t="shared" si="9"/>
        <v/>
      </c>
    </row>
    <row r="55" spans="1:14" x14ac:dyDescent="0.3">
      <c r="A55" s="2">
        <f t="shared" si="13"/>
        <v>1.0912698412698412E-2</v>
      </c>
      <c r="B55">
        <v>33</v>
      </c>
      <c r="C55" s="9">
        <f t="shared" ref="C55:C86" si="14">B55/$H$8</f>
        <v>11</v>
      </c>
      <c r="D55" s="24"/>
      <c r="E55" s="27" t="str">
        <f t="shared" si="3"/>
        <v/>
      </c>
      <c r="F55" s="2" t="str">
        <f t="shared" si="10"/>
        <v/>
      </c>
      <c r="G55" s="17" t="str">
        <f t="shared" ref="G55:G86" si="15">IF(E55="","",(1/$H$8/E55/24))</f>
        <v/>
      </c>
      <c r="H55" s="7" t="str">
        <f t="shared" ref="H55:H86" si="16">IF(D55="","",C55/D55/24)</f>
        <v/>
      </c>
      <c r="I55" s="2" t="str">
        <f t="shared" si="11"/>
        <v/>
      </c>
      <c r="J55" s="15" t="str">
        <f t="shared" ref="J55:J86" si="17">IF(I55="","",IF(D55&gt;A55,"empeora","mejora"))</f>
        <v/>
      </c>
      <c r="K55" s="1" t="str">
        <f t="shared" si="12"/>
        <v/>
      </c>
      <c r="L55" s="51" t="str">
        <f t="shared" si="7"/>
        <v/>
      </c>
      <c r="M55" s="3" t="str">
        <f t="shared" si="8"/>
        <v/>
      </c>
      <c r="N55" s="10" t="str">
        <f t="shared" si="9"/>
        <v/>
      </c>
    </row>
    <row r="56" spans="1:14" x14ac:dyDescent="0.3">
      <c r="A56" s="2">
        <f t="shared" si="13"/>
        <v>1.1243386243386243E-2</v>
      </c>
      <c r="B56">
        <v>34</v>
      </c>
      <c r="C56" s="9">
        <f t="shared" si="14"/>
        <v>11.333333333333334</v>
      </c>
      <c r="D56" s="24"/>
      <c r="E56" s="27" t="str">
        <f t="shared" si="3"/>
        <v/>
      </c>
      <c r="F56" s="2" t="str">
        <f t="shared" si="10"/>
        <v/>
      </c>
      <c r="G56" s="17" t="str">
        <f t="shared" si="15"/>
        <v/>
      </c>
      <c r="H56" s="7" t="str">
        <f t="shared" si="16"/>
        <v/>
      </c>
      <c r="I56" s="2" t="str">
        <f t="shared" si="11"/>
        <v/>
      </c>
      <c r="J56" s="15" t="str">
        <f t="shared" si="17"/>
        <v/>
      </c>
      <c r="K56" s="1" t="str">
        <f t="shared" si="12"/>
        <v/>
      </c>
      <c r="L56" s="51" t="str">
        <f t="shared" si="7"/>
        <v/>
      </c>
      <c r="M56" s="3" t="str">
        <f t="shared" si="8"/>
        <v/>
      </c>
      <c r="N56" s="10" t="str">
        <f t="shared" si="9"/>
        <v/>
      </c>
    </row>
    <row r="57" spans="1:14" x14ac:dyDescent="0.3">
      <c r="A57" s="2">
        <f t="shared" si="13"/>
        <v>1.1574074074074073E-2</v>
      </c>
      <c r="B57">
        <v>35</v>
      </c>
      <c r="C57" s="9">
        <f t="shared" si="14"/>
        <v>11.666666666666666</v>
      </c>
      <c r="D57" s="24"/>
      <c r="E57" s="27" t="str">
        <f t="shared" si="3"/>
        <v/>
      </c>
      <c r="F57" s="2" t="str">
        <f t="shared" si="10"/>
        <v/>
      </c>
      <c r="G57" s="17" t="str">
        <f t="shared" si="15"/>
        <v/>
      </c>
      <c r="H57" s="7" t="str">
        <f t="shared" si="16"/>
        <v/>
      </c>
      <c r="I57" s="2" t="str">
        <f t="shared" si="11"/>
        <v/>
      </c>
      <c r="J57" s="15" t="str">
        <f t="shared" si="17"/>
        <v/>
      </c>
      <c r="K57" s="1" t="str">
        <f t="shared" si="12"/>
        <v/>
      </c>
      <c r="L57" s="51" t="str">
        <f t="shared" si="7"/>
        <v/>
      </c>
      <c r="M57" s="3" t="str">
        <f t="shared" si="8"/>
        <v/>
      </c>
      <c r="N57" s="10" t="str">
        <f t="shared" si="9"/>
        <v/>
      </c>
    </row>
    <row r="58" spans="1:14" x14ac:dyDescent="0.3">
      <c r="A58" s="2">
        <f t="shared" si="13"/>
        <v>1.1904761904761904E-2</v>
      </c>
      <c r="B58">
        <v>36</v>
      </c>
      <c r="C58" s="9">
        <f t="shared" si="14"/>
        <v>12</v>
      </c>
      <c r="D58" s="24"/>
      <c r="E58" s="27" t="str">
        <f t="shared" si="3"/>
        <v/>
      </c>
      <c r="F58" s="2" t="str">
        <f t="shared" si="10"/>
        <v/>
      </c>
      <c r="G58" s="17" t="str">
        <f t="shared" si="15"/>
        <v/>
      </c>
      <c r="H58" s="7" t="str">
        <f t="shared" si="16"/>
        <v/>
      </c>
      <c r="I58" s="2" t="str">
        <f t="shared" si="11"/>
        <v/>
      </c>
      <c r="J58" s="15" t="str">
        <f t="shared" si="17"/>
        <v/>
      </c>
      <c r="K58" s="1" t="str">
        <f t="shared" si="12"/>
        <v/>
      </c>
      <c r="L58" s="51" t="str">
        <f t="shared" si="7"/>
        <v/>
      </c>
      <c r="M58" s="3" t="str">
        <f t="shared" si="8"/>
        <v/>
      </c>
      <c r="N58" s="10" t="str">
        <f t="shared" si="9"/>
        <v/>
      </c>
    </row>
    <row r="59" spans="1:14" x14ac:dyDescent="0.3">
      <c r="A59" s="2">
        <f t="shared" si="13"/>
        <v>1.2235449735449735E-2</v>
      </c>
      <c r="B59">
        <v>37</v>
      </c>
      <c r="C59" s="9">
        <f t="shared" si="14"/>
        <v>12.333333333333334</v>
      </c>
      <c r="D59" s="24"/>
      <c r="E59" s="27" t="str">
        <f t="shared" si="3"/>
        <v/>
      </c>
      <c r="F59" s="2" t="str">
        <f t="shared" si="10"/>
        <v/>
      </c>
      <c r="G59" s="17" t="str">
        <f t="shared" si="15"/>
        <v/>
      </c>
      <c r="H59" s="7" t="str">
        <f t="shared" si="16"/>
        <v/>
      </c>
      <c r="I59" s="2" t="str">
        <f t="shared" si="11"/>
        <v/>
      </c>
      <c r="J59" s="15" t="str">
        <f t="shared" si="17"/>
        <v/>
      </c>
      <c r="K59" s="1" t="str">
        <f t="shared" si="12"/>
        <v/>
      </c>
      <c r="L59" s="51" t="str">
        <f t="shared" si="7"/>
        <v/>
      </c>
      <c r="M59" s="3" t="str">
        <f t="shared" si="8"/>
        <v/>
      </c>
      <c r="N59" s="10" t="str">
        <f t="shared" si="9"/>
        <v/>
      </c>
    </row>
    <row r="60" spans="1:14" x14ac:dyDescent="0.3">
      <c r="A60" s="2">
        <f t="shared" si="13"/>
        <v>1.2566137566137565E-2</v>
      </c>
      <c r="B60">
        <v>38</v>
      </c>
      <c r="C60" s="9">
        <f t="shared" si="14"/>
        <v>12.666666666666666</v>
      </c>
      <c r="D60" s="24"/>
      <c r="E60" s="27" t="str">
        <f t="shared" si="3"/>
        <v/>
      </c>
      <c r="F60" s="2" t="str">
        <f t="shared" si="10"/>
        <v/>
      </c>
      <c r="G60" s="17" t="str">
        <f t="shared" si="15"/>
        <v/>
      </c>
      <c r="H60" s="7" t="str">
        <f t="shared" si="16"/>
        <v/>
      </c>
      <c r="I60" s="2" t="str">
        <f t="shared" si="11"/>
        <v/>
      </c>
      <c r="J60" s="15" t="str">
        <f t="shared" si="17"/>
        <v/>
      </c>
      <c r="K60" s="1" t="str">
        <f t="shared" si="12"/>
        <v/>
      </c>
      <c r="L60" s="51" t="str">
        <f t="shared" si="7"/>
        <v/>
      </c>
      <c r="M60" s="3" t="str">
        <f t="shared" si="8"/>
        <v/>
      </c>
      <c r="N60" s="10" t="str">
        <f t="shared" si="9"/>
        <v/>
      </c>
    </row>
    <row r="61" spans="1:14" x14ac:dyDescent="0.3">
      <c r="A61" s="2">
        <f t="shared" si="13"/>
        <v>1.2896825396825396E-2</v>
      </c>
      <c r="B61">
        <v>39</v>
      </c>
      <c r="C61" s="9">
        <f t="shared" si="14"/>
        <v>13</v>
      </c>
      <c r="D61" s="24"/>
      <c r="E61" s="27" t="str">
        <f t="shared" si="3"/>
        <v/>
      </c>
      <c r="F61" s="2" t="str">
        <f t="shared" si="10"/>
        <v/>
      </c>
      <c r="G61" s="17" t="str">
        <f t="shared" si="15"/>
        <v/>
      </c>
      <c r="H61" s="7" t="str">
        <f t="shared" si="16"/>
        <v/>
      </c>
      <c r="I61" s="2" t="str">
        <f t="shared" si="11"/>
        <v/>
      </c>
      <c r="J61" s="15" t="str">
        <f t="shared" si="17"/>
        <v/>
      </c>
      <c r="K61" s="1" t="str">
        <f t="shared" si="12"/>
        <v/>
      </c>
      <c r="L61" s="51" t="str">
        <f t="shared" si="7"/>
        <v/>
      </c>
      <c r="M61" s="3" t="str">
        <f t="shared" si="8"/>
        <v/>
      </c>
      <c r="N61" s="10" t="str">
        <f t="shared" si="9"/>
        <v/>
      </c>
    </row>
    <row r="62" spans="1:14" x14ac:dyDescent="0.3">
      <c r="A62" s="2">
        <f t="shared" si="13"/>
        <v>1.3227513227513227E-2</v>
      </c>
      <c r="B62">
        <v>40</v>
      </c>
      <c r="C62" s="9">
        <f t="shared" si="14"/>
        <v>13.333333333333334</v>
      </c>
      <c r="D62" s="24"/>
      <c r="E62" s="27" t="str">
        <f t="shared" si="3"/>
        <v/>
      </c>
      <c r="F62" s="2" t="str">
        <f t="shared" si="10"/>
        <v/>
      </c>
      <c r="G62" s="17" t="str">
        <f t="shared" si="15"/>
        <v/>
      </c>
      <c r="H62" s="7" t="str">
        <f t="shared" si="16"/>
        <v/>
      </c>
      <c r="I62" s="2" t="str">
        <f t="shared" si="11"/>
        <v/>
      </c>
      <c r="J62" s="15" t="str">
        <f t="shared" si="17"/>
        <v/>
      </c>
      <c r="K62" s="1" t="str">
        <f t="shared" si="12"/>
        <v/>
      </c>
      <c r="L62" s="51" t="str">
        <f t="shared" si="7"/>
        <v/>
      </c>
      <c r="M62" s="3" t="str">
        <f t="shared" si="8"/>
        <v/>
      </c>
      <c r="N62" s="10" t="str">
        <f t="shared" si="9"/>
        <v/>
      </c>
    </row>
    <row r="63" spans="1:14" x14ac:dyDescent="0.3">
      <c r="A63" s="2">
        <f t="shared" si="13"/>
        <v>1.3558201058201057E-2</v>
      </c>
      <c r="B63">
        <v>41</v>
      </c>
      <c r="C63" s="9">
        <f t="shared" si="14"/>
        <v>13.666666666666666</v>
      </c>
      <c r="D63" s="24"/>
      <c r="E63" s="27" t="str">
        <f t="shared" si="3"/>
        <v/>
      </c>
      <c r="F63" s="2" t="str">
        <f t="shared" si="10"/>
        <v/>
      </c>
      <c r="G63" s="17" t="str">
        <f t="shared" si="15"/>
        <v/>
      </c>
      <c r="H63" s="7" t="str">
        <f t="shared" si="16"/>
        <v/>
      </c>
      <c r="I63" s="2" t="str">
        <f t="shared" si="11"/>
        <v/>
      </c>
      <c r="J63" s="15" t="str">
        <f t="shared" si="17"/>
        <v/>
      </c>
      <c r="K63" s="1" t="str">
        <f t="shared" si="12"/>
        <v/>
      </c>
      <c r="L63" s="51" t="str">
        <f t="shared" si="7"/>
        <v/>
      </c>
      <c r="M63" s="3" t="str">
        <f t="shared" si="8"/>
        <v/>
      </c>
      <c r="N63" s="10" t="str">
        <f t="shared" si="9"/>
        <v/>
      </c>
    </row>
    <row r="64" spans="1:14" x14ac:dyDescent="0.3">
      <c r="A64" s="2">
        <f t="shared" si="13"/>
        <v>1.3888888888888888E-2</v>
      </c>
      <c r="B64">
        <v>42</v>
      </c>
      <c r="C64" s="9">
        <f t="shared" si="14"/>
        <v>14</v>
      </c>
      <c r="D64" s="24"/>
      <c r="E64" s="27" t="str">
        <f t="shared" si="3"/>
        <v/>
      </c>
      <c r="F64" s="2" t="str">
        <f t="shared" si="10"/>
        <v/>
      </c>
      <c r="G64" s="17" t="str">
        <f t="shared" si="15"/>
        <v/>
      </c>
      <c r="H64" s="7" t="str">
        <f t="shared" si="16"/>
        <v/>
      </c>
      <c r="I64" s="2" t="str">
        <f t="shared" si="11"/>
        <v/>
      </c>
      <c r="J64" s="15" t="str">
        <f t="shared" si="17"/>
        <v/>
      </c>
      <c r="K64" s="1" t="str">
        <f t="shared" si="12"/>
        <v/>
      </c>
      <c r="L64" s="51" t="str">
        <f t="shared" si="7"/>
        <v/>
      </c>
      <c r="M64" s="3" t="str">
        <f t="shared" si="8"/>
        <v/>
      </c>
      <c r="N64" s="10" t="str">
        <f t="shared" si="9"/>
        <v/>
      </c>
    </row>
    <row r="65" spans="1:14" x14ac:dyDescent="0.3">
      <c r="A65" s="2">
        <f t="shared" si="13"/>
        <v>1.4219576719576719E-2</v>
      </c>
      <c r="B65">
        <v>43</v>
      </c>
      <c r="C65" s="9">
        <f t="shared" si="14"/>
        <v>14.333333333333334</v>
      </c>
      <c r="D65" s="24"/>
      <c r="E65" s="27" t="str">
        <f t="shared" si="3"/>
        <v/>
      </c>
      <c r="F65" s="2" t="str">
        <f t="shared" si="10"/>
        <v/>
      </c>
      <c r="G65" s="17" t="str">
        <f t="shared" si="15"/>
        <v/>
      </c>
      <c r="H65" s="7" t="str">
        <f t="shared" si="16"/>
        <v/>
      </c>
      <c r="I65" s="2" t="str">
        <f t="shared" si="11"/>
        <v/>
      </c>
      <c r="J65" s="15" t="str">
        <f t="shared" si="17"/>
        <v/>
      </c>
      <c r="K65" s="1" t="str">
        <f t="shared" si="12"/>
        <v/>
      </c>
      <c r="L65" s="51" t="str">
        <f t="shared" si="7"/>
        <v/>
      </c>
      <c r="M65" s="3" t="str">
        <f t="shared" si="8"/>
        <v/>
      </c>
      <c r="N65" s="10" t="str">
        <f t="shared" si="9"/>
        <v/>
      </c>
    </row>
    <row r="66" spans="1:14" x14ac:dyDescent="0.3">
      <c r="A66" s="2">
        <f t="shared" si="13"/>
        <v>1.4550264550264549E-2</v>
      </c>
      <c r="B66">
        <v>44</v>
      </c>
      <c r="C66" s="9">
        <f t="shared" si="14"/>
        <v>14.666666666666666</v>
      </c>
      <c r="D66" s="24"/>
      <c r="E66" s="27" t="str">
        <f t="shared" si="3"/>
        <v/>
      </c>
      <c r="F66" s="2" t="str">
        <f t="shared" si="10"/>
        <v/>
      </c>
      <c r="G66" s="17" t="str">
        <f t="shared" si="15"/>
        <v/>
      </c>
      <c r="H66" s="7" t="str">
        <f t="shared" si="16"/>
        <v/>
      </c>
      <c r="I66" s="2" t="str">
        <f t="shared" si="11"/>
        <v/>
      </c>
      <c r="J66" s="15" t="str">
        <f t="shared" si="17"/>
        <v/>
      </c>
      <c r="K66" s="1" t="str">
        <f t="shared" si="12"/>
        <v/>
      </c>
      <c r="L66" s="51" t="str">
        <f t="shared" si="7"/>
        <v/>
      </c>
      <c r="M66" s="3" t="str">
        <f t="shared" si="8"/>
        <v/>
      </c>
      <c r="N66" s="10" t="str">
        <f t="shared" si="9"/>
        <v/>
      </c>
    </row>
    <row r="67" spans="1:14" x14ac:dyDescent="0.3">
      <c r="A67" s="2">
        <f t="shared" si="13"/>
        <v>1.488095238095238E-2</v>
      </c>
      <c r="B67">
        <v>45</v>
      </c>
      <c r="C67" s="9">
        <f t="shared" si="14"/>
        <v>15</v>
      </c>
      <c r="D67" s="24"/>
      <c r="E67" s="27" t="str">
        <f t="shared" si="3"/>
        <v/>
      </c>
      <c r="F67" s="2" t="str">
        <f t="shared" si="10"/>
        <v/>
      </c>
      <c r="G67" s="17" t="str">
        <f t="shared" si="15"/>
        <v/>
      </c>
      <c r="H67" s="7" t="str">
        <f t="shared" si="16"/>
        <v/>
      </c>
      <c r="I67" s="2" t="str">
        <f t="shared" si="11"/>
        <v/>
      </c>
      <c r="J67" s="15" t="str">
        <f t="shared" si="17"/>
        <v/>
      </c>
      <c r="K67" s="1" t="str">
        <f t="shared" si="12"/>
        <v/>
      </c>
      <c r="L67" s="51" t="str">
        <f t="shared" si="7"/>
        <v/>
      </c>
      <c r="M67" s="3" t="str">
        <f t="shared" si="8"/>
        <v/>
      </c>
      <c r="N67" s="10" t="str">
        <f t="shared" si="9"/>
        <v/>
      </c>
    </row>
    <row r="68" spans="1:14" x14ac:dyDescent="0.3">
      <c r="A68" s="2">
        <f t="shared" si="13"/>
        <v>1.5211640211640211E-2</v>
      </c>
      <c r="B68">
        <v>46</v>
      </c>
      <c r="C68" s="9">
        <f t="shared" si="14"/>
        <v>15.333333333333334</v>
      </c>
      <c r="D68" s="24"/>
      <c r="E68" s="27" t="str">
        <f t="shared" si="3"/>
        <v/>
      </c>
      <c r="F68" s="2" t="str">
        <f t="shared" si="10"/>
        <v/>
      </c>
      <c r="G68" s="17" t="str">
        <f t="shared" si="15"/>
        <v/>
      </c>
      <c r="H68" s="7" t="str">
        <f t="shared" si="16"/>
        <v/>
      </c>
      <c r="I68" s="2" t="str">
        <f t="shared" si="11"/>
        <v/>
      </c>
      <c r="J68" s="15" t="str">
        <f t="shared" si="17"/>
        <v/>
      </c>
      <c r="K68" s="1" t="str">
        <f t="shared" si="12"/>
        <v/>
      </c>
      <c r="L68" s="51" t="str">
        <f t="shared" si="7"/>
        <v/>
      </c>
      <c r="M68" s="3" t="str">
        <f t="shared" si="8"/>
        <v/>
      </c>
      <c r="N68" s="10" t="str">
        <f t="shared" si="9"/>
        <v/>
      </c>
    </row>
    <row r="69" spans="1:14" x14ac:dyDescent="0.3">
      <c r="A69" s="2">
        <f t="shared" si="13"/>
        <v>1.5542328042328041E-2</v>
      </c>
      <c r="B69">
        <v>47</v>
      </c>
      <c r="C69" s="9">
        <f t="shared" si="14"/>
        <v>15.666666666666666</v>
      </c>
      <c r="D69" s="24"/>
      <c r="E69" s="27" t="str">
        <f t="shared" si="3"/>
        <v/>
      </c>
      <c r="F69" s="2" t="str">
        <f t="shared" si="10"/>
        <v/>
      </c>
      <c r="G69" s="17" t="str">
        <f t="shared" si="15"/>
        <v/>
      </c>
      <c r="H69" s="7" t="str">
        <f t="shared" si="16"/>
        <v/>
      </c>
      <c r="I69" s="2" t="str">
        <f t="shared" si="11"/>
        <v/>
      </c>
      <c r="J69" s="15" t="str">
        <f t="shared" si="17"/>
        <v/>
      </c>
      <c r="K69" s="1" t="str">
        <f t="shared" si="12"/>
        <v/>
      </c>
      <c r="L69" s="51" t="str">
        <f t="shared" si="7"/>
        <v/>
      </c>
      <c r="M69" s="3" t="str">
        <f t="shared" si="8"/>
        <v/>
      </c>
      <c r="N69" s="10" t="str">
        <f t="shared" si="9"/>
        <v/>
      </c>
    </row>
    <row r="70" spans="1:14" x14ac:dyDescent="0.3">
      <c r="A70" s="2">
        <f t="shared" si="13"/>
        <v>1.5873015873015872E-2</v>
      </c>
      <c r="B70">
        <v>48</v>
      </c>
      <c r="C70" s="9">
        <f t="shared" si="14"/>
        <v>16</v>
      </c>
      <c r="D70" s="24"/>
      <c r="E70" s="27" t="str">
        <f t="shared" si="3"/>
        <v/>
      </c>
      <c r="F70" s="2" t="str">
        <f t="shared" si="10"/>
        <v/>
      </c>
      <c r="G70" s="17" t="str">
        <f t="shared" si="15"/>
        <v/>
      </c>
      <c r="H70" s="7" t="str">
        <f t="shared" si="16"/>
        <v/>
      </c>
      <c r="I70" s="2" t="str">
        <f t="shared" si="11"/>
        <v/>
      </c>
      <c r="J70" s="15" t="str">
        <f t="shared" si="17"/>
        <v/>
      </c>
      <c r="K70" s="1" t="str">
        <f t="shared" si="12"/>
        <v/>
      </c>
      <c r="L70" s="51" t="str">
        <f t="shared" si="7"/>
        <v/>
      </c>
      <c r="M70" s="3" t="str">
        <f t="shared" si="8"/>
        <v/>
      </c>
      <c r="N70" s="10" t="str">
        <f t="shared" si="9"/>
        <v/>
      </c>
    </row>
    <row r="71" spans="1:14" x14ac:dyDescent="0.3">
      <c r="A71" s="2">
        <f t="shared" si="13"/>
        <v>1.6203703703703703E-2</v>
      </c>
      <c r="B71">
        <v>49</v>
      </c>
      <c r="C71" s="9">
        <f t="shared" si="14"/>
        <v>16.333333333333332</v>
      </c>
      <c r="D71" s="24"/>
      <c r="E71" s="27" t="str">
        <f t="shared" si="3"/>
        <v/>
      </c>
      <c r="F71" s="2" t="str">
        <f t="shared" si="10"/>
        <v/>
      </c>
      <c r="G71" s="17" t="str">
        <f t="shared" si="15"/>
        <v/>
      </c>
      <c r="H71" s="7" t="str">
        <f t="shared" si="16"/>
        <v/>
      </c>
      <c r="I71" s="2" t="str">
        <f t="shared" si="11"/>
        <v/>
      </c>
      <c r="J71" s="15" t="str">
        <f t="shared" si="17"/>
        <v/>
      </c>
      <c r="K71" s="1" t="str">
        <f t="shared" si="12"/>
        <v/>
      </c>
      <c r="L71" s="51" t="str">
        <f t="shared" si="7"/>
        <v/>
      </c>
      <c r="M71" s="3" t="str">
        <f t="shared" si="8"/>
        <v/>
      </c>
      <c r="N71" s="10" t="str">
        <f t="shared" si="9"/>
        <v/>
      </c>
    </row>
    <row r="72" spans="1:14" x14ac:dyDescent="0.3">
      <c r="A72" s="2">
        <f t="shared" si="13"/>
        <v>1.6534391534391533E-2</v>
      </c>
      <c r="B72">
        <v>50</v>
      </c>
      <c r="C72" s="9">
        <f t="shared" si="14"/>
        <v>16.666666666666668</v>
      </c>
      <c r="D72" s="24"/>
      <c r="E72" s="27" t="str">
        <f t="shared" si="3"/>
        <v/>
      </c>
      <c r="F72" s="2" t="str">
        <f t="shared" si="10"/>
        <v/>
      </c>
      <c r="G72" s="17" t="str">
        <f t="shared" si="15"/>
        <v/>
      </c>
      <c r="H72" s="7" t="str">
        <f t="shared" si="16"/>
        <v/>
      </c>
      <c r="I72" s="2" t="str">
        <f t="shared" si="11"/>
        <v/>
      </c>
      <c r="J72" s="15" t="str">
        <f t="shared" si="17"/>
        <v/>
      </c>
      <c r="K72" s="1" t="str">
        <f t="shared" si="12"/>
        <v/>
      </c>
      <c r="L72" s="51" t="str">
        <f t="shared" si="7"/>
        <v/>
      </c>
      <c r="M72" s="3" t="str">
        <f t="shared" si="8"/>
        <v/>
      </c>
      <c r="N72" s="10" t="str">
        <f t="shared" si="9"/>
        <v/>
      </c>
    </row>
    <row r="73" spans="1:14" x14ac:dyDescent="0.3">
      <c r="A73" s="2">
        <f t="shared" si="13"/>
        <v>1.6865079365079364E-2</v>
      </c>
      <c r="B73">
        <v>51</v>
      </c>
      <c r="C73" s="9">
        <f t="shared" si="14"/>
        <v>17</v>
      </c>
      <c r="D73" s="24"/>
      <c r="E73" s="27" t="str">
        <f t="shared" si="3"/>
        <v/>
      </c>
      <c r="F73" s="2" t="str">
        <f t="shared" si="10"/>
        <v/>
      </c>
      <c r="G73" s="17" t="str">
        <f t="shared" si="15"/>
        <v/>
      </c>
      <c r="H73" s="7" t="str">
        <f t="shared" si="16"/>
        <v/>
      </c>
      <c r="I73" s="2" t="str">
        <f t="shared" si="11"/>
        <v/>
      </c>
      <c r="J73" s="15" t="str">
        <f t="shared" si="17"/>
        <v/>
      </c>
      <c r="K73" s="1" t="str">
        <f t="shared" si="12"/>
        <v/>
      </c>
      <c r="L73" s="51" t="str">
        <f t="shared" si="7"/>
        <v/>
      </c>
      <c r="M73" s="3" t="str">
        <f t="shared" si="8"/>
        <v/>
      </c>
      <c r="N73" s="10" t="str">
        <f t="shared" si="9"/>
        <v/>
      </c>
    </row>
    <row r="74" spans="1:14" x14ac:dyDescent="0.3">
      <c r="A74" s="2">
        <f t="shared" si="13"/>
        <v>1.7195767195767195E-2</v>
      </c>
      <c r="B74">
        <v>52</v>
      </c>
      <c r="C74" s="9">
        <f t="shared" si="14"/>
        <v>17.333333333333332</v>
      </c>
      <c r="D74" s="24"/>
      <c r="E74" s="27" t="str">
        <f t="shared" si="3"/>
        <v/>
      </c>
      <c r="F74" s="2" t="str">
        <f t="shared" si="10"/>
        <v/>
      </c>
      <c r="G74" s="17" t="str">
        <f t="shared" si="15"/>
        <v/>
      </c>
      <c r="H74" s="7" t="str">
        <f t="shared" si="16"/>
        <v/>
      </c>
      <c r="I74" s="2" t="str">
        <f t="shared" si="11"/>
        <v/>
      </c>
      <c r="J74" s="15" t="str">
        <f t="shared" si="17"/>
        <v/>
      </c>
      <c r="K74" s="1" t="str">
        <f t="shared" si="12"/>
        <v/>
      </c>
      <c r="L74" s="51" t="str">
        <f t="shared" si="7"/>
        <v/>
      </c>
      <c r="M74" s="3" t="str">
        <f t="shared" si="8"/>
        <v/>
      </c>
      <c r="N74" s="10" t="str">
        <f t="shared" si="9"/>
        <v/>
      </c>
    </row>
    <row r="75" spans="1:14" x14ac:dyDescent="0.3">
      <c r="A75" s="2">
        <f t="shared" si="13"/>
        <v>1.7526455026455025E-2</v>
      </c>
      <c r="B75">
        <v>53</v>
      </c>
      <c r="C75" s="9">
        <f t="shared" si="14"/>
        <v>17.666666666666668</v>
      </c>
      <c r="D75" s="24"/>
      <c r="E75" s="27" t="str">
        <f t="shared" si="3"/>
        <v/>
      </c>
      <c r="F75" s="2" t="str">
        <f t="shared" si="10"/>
        <v/>
      </c>
      <c r="G75" s="17" t="str">
        <f t="shared" si="15"/>
        <v/>
      </c>
      <c r="H75" s="7" t="str">
        <f t="shared" si="16"/>
        <v/>
      </c>
      <c r="I75" s="2" t="str">
        <f t="shared" si="11"/>
        <v/>
      </c>
      <c r="J75" s="15" t="str">
        <f t="shared" si="17"/>
        <v/>
      </c>
      <c r="K75" s="1" t="str">
        <f t="shared" si="12"/>
        <v/>
      </c>
      <c r="L75" s="51" t="str">
        <f t="shared" si="7"/>
        <v/>
      </c>
      <c r="M75" s="3" t="str">
        <f t="shared" si="8"/>
        <v/>
      </c>
      <c r="N75" s="10" t="str">
        <f t="shared" si="9"/>
        <v/>
      </c>
    </row>
    <row r="76" spans="1:14" x14ac:dyDescent="0.3">
      <c r="A76" s="2">
        <f t="shared" si="13"/>
        <v>1.7857142857142856E-2</v>
      </c>
      <c r="B76">
        <v>54</v>
      </c>
      <c r="C76" s="9">
        <f t="shared" si="14"/>
        <v>18</v>
      </c>
      <c r="D76" s="24"/>
      <c r="E76" s="27" t="str">
        <f t="shared" si="3"/>
        <v/>
      </c>
      <c r="F76" s="2" t="str">
        <f t="shared" si="10"/>
        <v/>
      </c>
      <c r="G76" s="17" t="str">
        <f t="shared" si="15"/>
        <v/>
      </c>
      <c r="H76" s="7" t="str">
        <f t="shared" si="16"/>
        <v/>
      </c>
      <c r="I76" s="2" t="str">
        <f t="shared" si="11"/>
        <v/>
      </c>
      <c r="J76" s="15" t="str">
        <f t="shared" si="17"/>
        <v/>
      </c>
      <c r="K76" s="1" t="str">
        <f t="shared" si="12"/>
        <v/>
      </c>
      <c r="L76" s="51" t="str">
        <f t="shared" si="7"/>
        <v/>
      </c>
      <c r="M76" s="3" t="str">
        <f t="shared" si="8"/>
        <v/>
      </c>
      <c r="N76" s="10" t="str">
        <f t="shared" si="9"/>
        <v/>
      </c>
    </row>
    <row r="77" spans="1:14" x14ac:dyDescent="0.3">
      <c r="A77" s="2">
        <f t="shared" si="13"/>
        <v>1.8187830687830687E-2</v>
      </c>
      <c r="B77">
        <v>55</v>
      </c>
      <c r="C77" s="9">
        <f t="shared" si="14"/>
        <v>18.333333333333332</v>
      </c>
      <c r="D77" s="24"/>
      <c r="E77" s="27" t="str">
        <f t="shared" si="3"/>
        <v/>
      </c>
      <c r="F77" s="2" t="str">
        <f t="shared" si="10"/>
        <v/>
      </c>
      <c r="G77" s="17" t="str">
        <f t="shared" si="15"/>
        <v/>
      </c>
      <c r="H77" s="7" t="str">
        <f t="shared" si="16"/>
        <v/>
      </c>
      <c r="I77" s="2" t="str">
        <f t="shared" si="11"/>
        <v/>
      </c>
      <c r="J77" s="15" t="str">
        <f t="shared" si="17"/>
        <v/>
      </c>
      <c r="K77" s="1" t="str">
        <f t="shared" si="12"/>
        <v/>
      </c>
      <c r="L77" s="51" t="str">
        <f t="shared" si="7"/>
        <v/>
      </c>
      <c r="M77" s="3" t="str">
        <f t="shared" si="8"/>
        <v/>
      </c>
      <c r="N77" s="10" t="str">
        <f t="shared" si="9"/>
        <v/>
      </c>
    </row>
    <row r="78" spans="1:14" x14ac:dyDescent="0.3">
      <c r="A78" s="2">
        <f t="shared" si="13"/>
        <v>1.8518518518518517E-2</v>
      </c>
      <c r="B78">
        <v>56</v>
      </c>
      <c r="C78" s="9">
        <f t="shared" si="14"/>
        <v>18.666666666666668</v>
      </c>
      <c r="D78" s="24"/>
      <c r="E78" s="27" t="str">
        <f t="shared" si="3"/>
        <v/>
      </c>
      <c r="F78" s="2" t="str">
        <f t="shared" si="10"/>
        <v/>
      </c>
      <c r="G78" s="17" t="str">
        <f t="shared" si="15"/>
        <v/>
      </c>
      <c r="H78" s="7" t="str">
        <f t="shared" si="16"/>
        <v/>
      </c>
      <c r="I78" s="2" t="str">
        <f t="shared" si="11"/>
        <v/>
      </c>
      <c r="J78" s="15" t="str">
        <f t="shared" si="17"/>
        <v/>
      </c>
      <c r="K78" s="1" t="str">
        <f t="shared" si="12"/>
        <v/>
      </c>
      <c r="L78" s="51" t="str">
        <f t="shared" si="7"/>
        <v/>
      </c>
      <c r="M78" s="3" t="str">
        <f t="shared" si="8"/>
        <v/>
      </c>
      <c r="N78" s="10" t="str">
        <f t="shared" si="9"/>
        <v/>
      </c>
    </row>
    <row r="79" spans="1:14" x14ac:dyDescent="0.3">
      <c r="A79" s="2">
        <f t="shared" si="13"/>
        <v>1.8849206349206348E-2</v>
      </c>
      <c r="B79">
        <v>57</v>
      </c>
      <c r="C79" s="9">
        <f t="shared" si="14"/>
        <v>19</v>
      </c>
      <c r="D79" s="24"/>
      <c r="E79" s="27" t="str">
        <f t="shared" si="3"/>
        <v/>
      </c>
      <c r="F79" s="2" t="str">
        <f t="shared" si="10"/>
        <v/>
      </c>
      <c r="G79" s="17" t="str">
        <f t="shared" si="15"/>
        <v/>
      </c>
      <c r="H79" s="7" t="str">
        <f t="shared" si="16"/>
        <v/>
      </c>
      <c r="I79" s="2" t="str">
        <f t="shared" si="11"/>
        <v/>
      </c>
      <c r="J79" s="15" t="str">
        <f t="shared" si="17"/>
        <v/>
      </c>
      <c r="K79" s="1" t="str">
        <f t="shared" si="12"/>
        <v/>
      </c>
      <c r="L79" s="51" t="str">
        <f t="shared" si="7"/>
        <v/>
      </c>
      <c r="M79" s="3" t="str">
        <f t="shared" si="8"/>
        <v/>
      </c>
      <c r="N79" s="10" t="str">
        <f t="shared" si="9"/>
        <v/>
      </c>
    </row>
    <row r="80" spans="1:14" x14ac:dyDescent="0.3">
      <c r="A80" s="2">
        <f t="shared" si="13"/>
        <v>1.9179894179894179E-2</v>
      </c>
      <c r="B80">
        <v>58</v>
      </c>
      <c r="C80" s="9">
        <f t="shared" si="14"/>
        <v>19.333333333333332</v>
      </c>
      <c r="D80" s="24"/>
      <c r="E80" s="27" t="str">
        <f t="shared" si="3"/>
        <v/>
      </c>
      <c r="F80" s="2" t="str">
        <f t="shared" si="10"/>
        <v/>
      </c>
      <c r="G80" s="17" t="str">
        <f t="shared" si="15"/>
        <v/>
      </c>
      <c r="H80" s="7" t="str">
        <f t="shared" si="16"/>
        <v/>
      </c>
      <c r="I80" s="2" t="str">
        <f t="shared" si="11"/>
        <v/>
      </c>
      <c r="J80" s="15" t="str">
        <f t="shared" si="17"/>
        <v/>
      </c>
      <c r="K80" s="1" t="str">
        <f t="shared" si="12"/>
        <v/>
      </c>
      <c r="L80" s="51" t="str">
        <f t="shared" si="7"/>
        <v/>
      </c>
      <c r="M80" s="3" t="str">
        <f t="shared" si="8"/>
        <v/>
      </c>
      <c r="N80" s="10" t="str">
        <f t="shared" si="9"/>
        <v/>
      </c>
    </row>
    <row r="81" spans="1:14" x14ac:dyDescent="0.3">
      <c r="A81" s="2">
        <f t="shared" si="13"/>
        <v>1.9510582010582009E-2</v>
      </c>
      <c r="B81">
        <v>59</v>
      </c>
      <c r="C81" s="9">
        <f t="shared" si="14"/>
        <v>19.666666666666668</v>
      </c>
      <c r="D81" s="24"/>
      <c r="E81" s="27" t="str">
        <f t="shared" si="3"/>
        <v/>
      </c>
      <c r="F81" s="2" t="str">
        <f t="shared" si="10"/>
        <v/>
      </c>
      <c r="G81" s="17" t="str">
        <f t="shared" si="15"/>
        <v/>
      </c>
      <c r="H81" s="7" t="str">
        <f t="shared" si="16"/>
        <v/>
      </c>
      <c r="I81" s="2" t="str">
        <f t="shared" si="11"/>
        <v/>
      </c>
      <c r="J81" s="15" t="str">
        <f t="shared" si="17"/>
        <v/>
      </c>
      <c r="K81" s="1" t="str">
        <f t="shared" si="12"/>
        <v/>
      </c>
      <c r="L81" s="51" t="str">
        <f t="shared" si="7"/>
        <v/>
      </c>
      <c r="M81" s="3" t="str">
        <f t="shared" si="8"/>
        <v/>
      </c>
      <c r="N81" s="10" t="str">
        <f t="shared" si="9"/>
        <v/>
      </c>
    </row>
    <row r="82" spans="1:14" x14ac:dyDescent="0.3">
      <c r="A82" s="2">
        <f t="shared" si="13"/>
        <v>1.984126984126984E-2</v>
      </c>
      <c r="B82">
        <v>60</v>
      </c>
      <c r="C82" s="9">
        <f t="shared" si="14"/>
        <v>20</v>
      </c>
      <c r="D82" s="24"/>
      <c r="E82" s="27" t="str">
        <f t="shared" si="3"/>
        <v/>
      </c>
      <c r="F82" s="2" t="str">
        <f t="shared" si="10"/>
        <v/>
      </c>
      <c r="G82" s="17" t="str">
        <f t="shared" si="15"/>
        <v/>
      </c>
      <c r="H82" s="7" t="str">
        <f t="shared" si="16"/>
        <v/>
      </c>
      <c r="I82" s="2" t="str">
        <f t="shared" si="11"/>
        <v/>
      </c>
      <c r="J82" s="15" t="str">
        <f t="shared" si="17"/>
        <v/>
      </c>
      <c r="K82" s="1" t="str">
        <f t="shared" si="12"/>
        <v/>
      </c>
      <c r="L82" s="51" t="str">
        <f t="shared" si="7"/>
        <v/>
      </c>
      <c r="M82" s="3" t="str">
        <f t="shared" si="8"/>
        <v/>
      </c>
      <c r="N82" s="10" t="str">
        <f t="shared" si="9"/>
        <v/>
      </c>
    </row>
    <row r="83" spans="1:14" x14ac:dyDescent="0.3">
      <c r="A83" s="2">
        <f t="shared" si="13"/>
        <v>2.0171957671957671E-2</v>
      </c>
      <c r="B83">
        <v>61</v>
      </c>
      <c r="C83" s="9">
        <f t="shared" si="14"/>
        <v>20.333333333333332</v>
      </c>
      <c r="D83" s="24"/>
      <c r="E83" s="27" t="str">
        <f t="shared" si="3"/>
        <v/>
      </c>
      <c r="F83" s="2" t="str">
        <f t="shared" si="10"/>
        <v/>
      </c>
      <c r="G83" s="17" t="str">
        <f t="shared" si="15"/>
        <v/>
      </c>
      <c r="H83" s="7" t="str">
        <f t="shared" si="16"/>
        <v/>
      </c>
      <c r="I83" s="2" t="str">
        <f t="shared" si="11"/>
        <v/>
      </c>
      <c r="J83" s="15" t="str">
        <f t="shared" si="17"/>
        <v/>
      </c>
      <c r="K83" s="1" t="str">
        <f t="shared" si="12"/>
        <v/>
      </c>
      <c r="L83" s="51" t="str">
        <f t="shared" si="7"/>
        <v/>
      </c>
      <c r="M83" s="3" t="str">
        <f t="shared" si="8"/>
        <v/>
      </c>
      <c r="N83" s="10" t="str">
        <f t="shared" si="9"/>
        <v/>
      </c>
    </row>
    <row r="84" spans="1:14" x14ac:dyDescent="0.3">
      <c r="A84" s="2">
        <f t="shared" si="13"/>
        <v>2.0502645502645502E-2</v>
      </c>
      <c r="B84">
        <v>62</v>
      </c>
      <c r="C84" s="9">
        <f t="shared" si="14"/>
        <v>20.666666666666668</v>
      </c>
      <c r="D84" s="24"/>
      <c r="E84" s="27" t="str">
        <f t="shared" si="3"/>
        <v/>
      </c>
      <c r="F84" s="2" t="str">
        <f t="shared" si="10"/>
        <v/>
      </c>
      <c r="G84" s="17" t="str">
        <f t="shared" si="15"/>
        <v/>
      </c>
      <c r="H84" s="7" t="str">
        <f t="shared" si="16"/>
        <v/>
      </c>
      <c r="I84" s="2" t="str">
        <f t="shared" si="11"/>
        <v/>
      </c>
      <c r="J84" s="15" t="str">
        <f t="shared" si="17"/>
        <v/>
      </c>
      <c r="K84" s="1" t="str">
        <f t="shared" si="12"/>
        <v/>
      </c>
      <c r="L84" s="51" t="str">
        <f t="shared" si="7"/>
        <v/>
      </c>
      <c r="M84" s="3" t="str">
        <f t="shared" si="8"/>
        <v/>
      </c>
      <c r="N84" s="10" t="str">
        <f t="shared" si="9"/>
        <v/>
      </c>
    </row>
    <row r="85" spans="1:14" x14ac:dyDescent="0.3">
      <c r="A85" s="2">
        <f t="shared" si="13"/>
        <v>2.0833333333333332E-2</v>
      </c>
      <c r="B85">
        <v>63</v>
      </c>
      <c r="C85" s="9">
        <f t="shared" si="14"/>
        <v>21</v>
      </c>
      <c r="D85" s="24"/>
      <c r="E85" s="27" t="str">
        <f t="shared" si="3"/>
        <v/>
      </c>
      <c r="F85" s="2" t="str">
        <f t="shared" si="10"/>
        <v/>
      </c>
      <c r="G85" s="17" t="str">
        <f t="shared" si="15"/>
        <v/>
      </c>
      <c r="H85" s="7" t="str">
        <f t="shared" si="16"/>
        <v/>
      </c>
      <c r="I85" s="2" t="str">
        <f t="shared" si="11"/>
        <v/>
      </c>
      <c r="J85" s="15" t="str">
        <f t="shared" si="17"/>
        <v/>
      </c>
      <c r="K85" s="1" t="str">
        <f t="shared" si="12"/>
        <v/>
      </c>
      <c r="L85" s="51" t="str">
        <f t="shared" si="7"/>
        <v/>
      </c>
      <c r="M85" s="3" t="str">
        <f t="shared" si="8"/>
        <v/>
      </c>
      <c r="N85" s="10" t="str">
        <f t="shared" si="9"/>
        <v/>
      </c>
    </row>
    <row r="86" spans="1:14" x14ac:dyDescent="0.3">
      <c r="A86" s="2">
        <f t="shared" si="13"/>
        <v>2.1164021164021163E-2</v>
      </c>
      <c r="B86">
        <v>64</v>
      </c>
      <c r="C86" s="9">
        <f t="shared" si="14"/>
        <v>21.333333333333332</v>
      </c>
      <c r="D86" s="24"/>
      <c r="E86" s="27" t="str">
        <f t="shared" si="3"/>
        <v/>
      </c>
      <c r="F86" s="2" t="str">
        <f t="shared" si="10"/>
        <v/>
      </c>
      <c r="G86" s="17" t="str">
        <f t="shared" si="15"/>
        <v/>
      </c>
      <c r="H86" s="7" t="str">
        <f t="shared" si="16"/>
        <v/>
      </c>
      <c r="I86" s="2" t="str">
        <f t="shared" si="11"/>
        <v/>
      </c>
      <c r="J86" s="15" t="str">
        <f t="shared" si="17"/>
        <v/>
      </c>
      <c r="K86" s="1" t="str">
        <f t="shared" si="12"/>
        <v/>
      </c>
      <c r="L86" s="51" t="str">
        <f t="shared" si="7"/>
        <v/>
      </c>
      <c r="M86" s="3" t="str">
        <f t="shared" si="8"/>
        <v/>
      </c>
      <c r="N86" s="10" t="str">
        <f t="shared" si="9"/>
        <v/>
      </c>
    </row>
    <row r="87" spans="1:14" x14ac:dyDescent="0.3">
      <c r="A87" s="2">
        <f t="shared" si="13"/>
        <v>2.1494708994708994E-2</v>
      </c>
      <c r="B87">
        <v>65</v>
      </c>
      <c r="C87" s="9">
        <f t="shared" ref="C87:C118" si="18">B87/$H$8</f>
        <v>21.666666666666668</v>
      </c>
      <c r="D87" s="24"/>
      <c r="E87" s="27" t="str">
        <f t="shared" ref="E87:E150" si="19">IF(D87="","", D87-D86)</f>
        <v/>
      </c>
      <c r="F87" s="2" t="str">
        <f t="shared" si="10"/>
        <v/>
      </c>
      <c r="G87" s="17" t="str">
        <f t="shared" ref="G87:G118" si="20">IF(E87="","",(1/$H$8/E87/24))</f>
        <v/>
      </c>
      <c r="H87" s="7" t="str">
        <f t="shared" ref="H87:H118" si="21">IF(D87="","",C87/D87/24)</f>
        <v/>
      </c>
      <c r="I87" s="2" t="str">
        <f t="shared" si="11"/>
        <v/>
      </c>
      <c r="J87" s="15" t="str">
        <f t="shared" ref="J87:J118" si="22">IF(I87="","",IF(D87&gt;A87,"empeora","mejora"))</f>
        <v/>
      </c>
      <c r="K87" s="1" t="str">
        <f t="shared" si="12"/>
        <v/>
      </c>
      <c r="L87" s="51" t="str">
        <f t="shared" ref="L87:L150" si="23">IF(D87="","",(IF(D87&gt;$F$10,D86,D87)))</f>
        <v/>
      </c>
      <c r="M87" s="3" t="str">
        <f t="shared" ref="M87:M150" si="24">IF(D87="","",D87-L87)</f>
        <v/>
      </c>
      <c r="N87" s="10" t="str">
        <f t="shared" ref="N87:N150" si="25">IF(D87="","",(IF(D87&gt;$F$10,B86,B87)))</f>
        <v/>
      </c>
    </row>
    <row r="88" spans="1:14" x14ac:dyDescent="0.3">
      <c r="A88" s="2">
        <f t="shared" si="13"/>
        <v>2.1825396825396824E-2</v>
      </c>
      <c r="B88">
        <v>66</v>
      </c>
      <c r="C88" s="9">
        <f t="shared" si="18"/>
        <v>22</v>
      </c>
      <c r="D88" s="24"/>
      <c r="E88" s="27" t="str">
        <f t="shared" si="19"/>
        <v/>
      </c>
      <c r="F88" s="2" t="str">
        <f t="shared" ref="F88:F151" si="26">IF(E88="","",E88*($H$8))</f>
        <v/>
      </c>
      <c r="G88" s="17" t="str">
        <f t="shared" si="20"/>
        <v/>
      </c>
      <c r="H88" s="7" t="str">
        <f t="shared" si="21"/>
        <v/>
      </c>
      <c r="I88" s="2" t="str">
        <f t="shared" ref="I88:I151" si="27">IF(D88="","",IF(A88&gt;D88,A88-D88,D88-A88))</f>
        <v/>
      </c>
      <c r="J88" s="15" t="str">
        <f t="shared" si="22"/>
        <v/>
      </c>
      <c r="K88" s="1" t="str">
        <f t="shared" ref="K88:K151" si="28">IF(H88="","",H88-$E$11)</f>
        <v/>
      </c>
      <c r="L88" s="51" t="str">
        <f t="shared" si="23"/>
        <v/>
      </c>
      <c r="M88" s="3" t="str">
        <f t="shared" si="24"/>
        <v/>
      </c>
      <c r="N88" s="10" t="str">
        <f t="shared" si="25"/>
        <v/>
      </c>
    </row>
    <row r="89" spans="1:14" x14ac:dyDescent="0.3">
      <c r="A89" s="2">
        <f t="shared" ref="A89:A152" si="29">A$23*B89</f>
        <v>2.2156084656084655E-2</v>
      </c>
      <c r="B89">
        <v>67</v>
      </c>
      <c r="C89" s="9">
        <f t="shared" si="18"/>
        <v>22.333333333333332</v>
      </c>
      <c r="D89" s="24"/>
      <c r="E89" s="27" t="str">
        <f t="shared" si="19"/>
        <v/>
      </c>
      <c r="F89" s="2" t="str">
        <f t="shared" si="26"/>
        <v/>
      </c>
      <c r="G89" s="17" t="str">
        <f t="shared" si="20"/>
        <v/>
      </c>
      <c r="H89" s="7" t="str">
        <f t="shared" si="21"/>
        <v/>
      </c>
      <c r="I89" s="2" t="str">
        <f t="shared" si="27"/>
        <v/>
      </c>
      <c r="J89" s="15" t="str">
        <f t="shared" si="22"/>
        <v/>
      </c>
      <c r="K89" s="1" t="str">
        <f t="shared" si="28"/>
        <v/>
      </c>
      <c r="L89" s="51" t="str">
        <f t="shared" si="23"/>
        <v/>
      </c>
      <c r="M89" s="3" t="str">
        <f t="shared" si="24"/>
        <v/>
      </c>
      <c r="N89" s="10" t="str">
        <f t="shared" si="25"/>
        <v/>
      </c>
    </row>
    <row r="90" spans="1:14" x14ac:dyDescent="0.3">
      <c r="A90" s="2">
        <f t="shared" si="29"/>
        <v>2.2486772486772486E-2</v>
      </c>
      <c r="B90">
        <v>68</v>
      </c>
      <c r="C90" s="9">
        <f t="shared" si="18"/>
        <v>22.666666666666668</v>
      </c>
      <c r="D90" s="24"/>
      <c r="E90" s="27" t="str">
        <f t="shared" si="19"/>
        <v/>
      </c>
      <c r="F90" s="2" t="str">
        <f t="shared" si="26"/>
        <v/>
      </c>
      <c r="G90" s="17" t="str">
        <f t="shared" si="20"/>
        <v/>
      </c>
      <c r="H90" s="7" t="str">
        <f t="shared" si="21"/>
        <v/>
      </c>
      <c r="I90" s="2" t="str">
        <f t="shared" si="27"/>
        <v/>
      </c>
      <c r="J90" s="15" t="str">
        <f t="shared" si="22"/>
        <v/>
      </c>
      <c r="K90" s="1" t="str">
        <f t="shared" si="28"/>
        <v/>
      </c>
      <c r="L90" s="51" t="str">
        <f t="shared" si="23"/>
        <v/>
      </c>
      <c r="M90" s="3" t="str">
        <f t="shared" si="24"/>
        <v/>
      </c>
      <c r="N90" s="10" t="str">
        <f t="shared" si="25"/>
        <v/>
      </c>
    </row>
    <row r="91" spans="1:14" x14ac:dyDescent="0.3">
      <c r="A91" s="2">
        <f t="shared" si="29"/>
        <v>2.2817460317460316E-2</v>
      </c>
      <c r="B91">
        <v>69</v>
      </c>
      <c r="C91" s="9">
        <f t="shared" si="18"/>
        <v>23</v>
      </c>
      <c r="D91" s="24"/>
      <c r="E91" s="27" t="str">
        <f t="shared" si="19"/>
        <v/>
      </c>
      <c r="F91" s="2" t="str">
        <f t="shared" si="26"/>
        <v/>
      </c>
      <c r="G91" s="17" t="str">
        <f t="shared" si="20"/>
        <v/>
      </c>
      <c r="H91" s="7" t="str">
        <f t="shared" si="21"/>
        <v/>
      </c>
      <c r="I91" s="2" t="str">
        <f t="shared" si="27"/>
        <v/>
      </c>
      <c r="J91" s="15" t="str">
        <f t="shared" si="22"/>
        <v/>
      </c>
      <c r="K91" s="1" t="str">
        <f t="shared" si="28"/>
        <v/>
      </c>
      <c r="L91" s="51" t="str">
        <f t="shared" si="23"/>
        <v/>
      </c>
      <c r="M91" s="3" t="str">
        <f t="shared" si="24"/>
        <v/>
      </c>
      <c r="N91" s="10" t="str">
        <f t="shared" si="25"/>
        <v/>
      </c>
    </row>
    <row r="92" spans="1:14" x14ac:dyDescent="0.3">
      <c r="A92" s="2">
        <f t="shared" si="29"/>
        <v>2.3148148148148147E-2</v>
      </c>
      <c r="B92">
        <v>70</v>
      </c>
      <c r="C92" s="9">
        <f t="shared" si="18"/>
        <v>23.333333333333332</v>
      </c>
      <c r="D92" s="24"/>
      <c r="E92" s="27" t="str">
        <f t="shared" si="19"/>
        <v/>
      </c>
      <c r="F92" s="2" t="str">
        <f t="shared" si="26"/>
        <v/>
      </c>
      <c r="G92" s="17" t="str">
        <f t="shared" si="20"/>
        <v/>
      </c>
      <c r="H92" s="7" t="str">
        <f t="shared" si="21"/>
        <v/>
      </c>
      <c r="I92" s="2" t="str">
        <f t="shared" si="27"/>
        <v/>
      </c>
      <c r="J92" s="15" t="str">
        <f t="shared" si="22"/>
        <v/>
      </c>
      <c r="K92" s="1" t="str">
        <f t="shared" si="28"/>
        <v/>
      </c>
      <c r="L92" s="51" t="str">
        <f t="shared" si="23"/>
        <v/>
      </c>
      <c r="M92" s="3" t="str">
        <f t="shared" si="24"/>
        <v/>
      </c>
      <c r="N92" s="10" t="str">
        <f t="shared" si="25"/>
        <v/>
      </c>
    </row>
    <row r="93" spans="1:14" x14ac:dyDescent="0.3">
      <c r="A93" s="2">
        <f t="shared" si="29"/>
        <v>2.3478835978835978E-2</v>
      </c>
      <c r="B93">
        <v>71</v>
      </c>
      <c r="C93" s="9">
        <f t="shared" si="18"/>
        <v>23.666666666666668</v>
      </c>
      <c r="D93" s="24"/>
      <c r="E93" s="27" t="str">
        <f t="shared" si="19"/>
        <v/>
      </c>
      <c r="F93" s="2" t="str">
        <f t="shared" si="26"/>
        <v/>
      </c>
      <c r="G93" s="17" t="str">
        <f t="shared" si="20"/>
        <v/>
      </c>
      <c r="H93" s="7" t="str">
        <f t="shared" si="21"/>
        <v/>
      </c>
      <c r="I93" s="2" t="str">
        <f t="shared" si="27"/>
        <v/>
      </c>
      <c r="J93" s="15" t="str">
        <f t="shared" si="22"/>
        <v/>
      </c>
      <c r="K93" s="1" t="str">
        <f t="shared" si="28"/>
        <v/>
      </c>
      <c r="L93" s="51" t="str">
        <f t="shared" si="23"/>
        <v/>
      </c>
      <c r="M93" s="3" t="str">
        <f t="shared" si="24"/>
        <v/>
      </c>
      <c r="N93" s="10" t="str">
        <f t="shared" si="25"/>
        <v/>
      </c>
    </row>
    <row r="94" spans="1:14" x14ac:dyDescent="0.3">
      <c r="A94" s="2">
        <f t="shared" si="29"/>
        <v>2.3809523809523808E-2</v>
      </c>
      <c r="B94">
        <v>72</v>
      </c>
      <c r="C94" s="9">
        <f t="shared" si="18"/>
        <v>24</v>
      </c>
      <c r="D94" s="24"/>
      <c r="E94" s="27" t="str">
        <f t="shared" si="19"/>
        <v/>
      </c>
      <c r="F94" s="2" t="str">
        <f t="shared" si="26"/>
        <v/>
      </c>
      <c r="G94" s="17" t="str">
        <f t="shared" si="20"/>
        <v/>
      </c>
      <c r="H94" s="7" t="str">
        <f t="shared" si="21"/>
        <v/>
      </c>
      <c r="I94" s="2" t="str">
        <f t="shared" si="27"/>
        <v/>
      </c>
      <c r="J94" s="15" t="str">
        <f t="shared" si="22"/>
        <v/>
      </c>
      <c r="K94" s="1" t="str">
        <f t="shared" si="28"/>
        <v/>
      </c>
      <c r="L94" s="51" t="str">
        <f t="shared" si="23"/>
        <v/>
      </c>
      <c r="M94" s="3" t="str">
        <f t="shared" si="24"/>
        <v/>
      </c>
      <c r="N94" s="10" t="str">
        <f t="shared" si="25"/>
        <v/>
      </c>
    </row>
    <row r="95" spans="1:14" x14ac:dyDescent="0.3">
      <c r="A95" s="2">
        <f t="shared" si="29"/>
        <v>2.4140211640211639E-2</v>
      </c>
      <c r="B95">
        <v>73</v>
      </c>
      <c r="C95" s="9">
        <f t="shared" si="18"/>
        <v>24.333333333333332</v>
      </c>
      <c r="D95" s="24"/>
      <c r="E95" s="27" t="str">
        <f t="shared" si="19"/>
        <v/>
      </c>
      <c r="F95" s="2" t="str">
        <f t="shared" si="26"/>
        <v/>
      </c>
      <c r="G95" s="17" t="str">
        <f t="shared" si="20"/>
        <v/>
      </c>
      <c r="H95" s="7" t="str">
        <f t="shared" si="21"/>
        <v/>
      </c>
      <c r="I95" s="2" t="str">
        <f t="shared" si="27"/>
        <v/>
      </c>
      <c r="J95" s="15" t="str">
        <f t="shared" si="22"/>
        <v/>
      </c>
      <c r="K95" s="1" t="str">
        <f t="shared" si="28"/>
        <v/>
      </c>
      <c r="L95" s="51" t="str">
        <f t="shared" si="23"/>
        <v/>
      </c>
      <c r="M95" s="3" t="str">
        <f t="shared" si="24"/>
        <v/>
      </c>
      <c r="N95" s="10" t="str">
        <f t="shared" si="25"/>
        <v/>
      </c>
    </row>
    <row r="96" spans="1:14" x14ac:dyDescent="0.3">
      <c r="A96" s="2">
        <f t="shared" si="29"/>
        <v>2.447089947089947E-2</v>
      </c>
      <c r="B96">
        <v>74</v>
      </c>
      <c r="C96" s="9">
        <f t="shared" si="18"/>
        <v>24.666666666666668</v>
      </c>
      <c r="D96" s="24"/>
      <c r="E96" s="27" t="str">
        <f t="shared" si="19"/>
        <v/>
      </c>
      <c r="F96" s="2" t="str">
        <f t="shared" si="26"/>
        <v/>
      </c>
      <c r="G96" s="17" t="str">
        <f t="shared" si="20"/>
        <v/>
      </c>
      <c r="H96" s="7" t="str">
        <f t="shared" si="21"/>
        <v/>
      </c>
      <c r="I96" s="2" t="str">
        <f t="shared" si="27"/>
        <v/>
      </c>
      <c r="J96" s="15" t="str">
        <f t="shared" si="22"/>
        <v/>
      </c>
      <c r="K96" s="1" t="str">
        <f t="shared" si="28"/>
        <v/>
      </c>
      <c r="L96" s="51" t="str">
        <f t="shared" si="23"/>
        <v/>
      </c>
      <c r="M96" s="3" t="str">
        <f t="shared" si="24"/>
        <v/>
      </c>
      <c r="N96" s="10" t="str">
        <f t="shared" si="25"/>
        <v/>
      </c>
    </row>
    <row r="97" spans="1:14" x14ac:dyDescent="0.3">
      <c r="A97" s="2">
        <f t="shared" si="29"/>
        <v>2.48015873015873E-2</v>
      </c>
      <c r="B97">
        <v>75</v>
      </c>
      <c r="C97" s="9">
        <f t="shared" si="18"/>
        <v>25</v>
      </c>
      <c r="D97" s="24"/>
      <c r="E97" s="27" t="str">
        <f t="shared" si="19"/>
        <v/>
      </c>
      <c r="F97" s="2" t="str">
        <f t="shared" si="26"/>
        <v/>
      </c>
      <c r="G97" s="17" t="str">
        <f t="shared" si="20"/>
        <v/>
      </c>
      <c r="H97" s="7" t="str">
        <f t="shared" si="21"/>
        <v/>
      </c>
      <c r="I97" s="2" t="str">
        <f t="shared" si="27"/>
        <v/>
      </c>
      <c r="J97" s="15" t="str">
        <f t="shared" si="22"/>
        <v/>
      </c>
      <c r="K97" s="1" t="str">
        <f t="shared" si="28"/>
        <v/>
      </c>
      <c r="L97" s="51" t="str">
        <f t="shared" si="23"/>
        <v/>
      </c>
      <c r="M97" s="3" t="str">
        <f t="shared" si="24"/>
        <v/>
      </c>
      <c r="N97" s="10" t="str">
        <f t="shared" si="25"/>
        <v/>
      </c>
    </row>
    <row r="98" spans="1:14" x14ac:dyDescent="0.3">
      <c r="A98" s="2">
        <f t="shared" si="29"/>
        <v>2.5132275132275131E-2</v>
      </c>
      <c r="B98">
        <v>76</v>
      </c>
      <c r="C98" s="9">
        <f t="shared" si="18"/>
        <v>25.333333333333332</v>
      </c>
      <c r="D98" s="24"/>
      <c r="E98" s="27" t="str">
        <f t="shared" si="19"/>
        <v/>
      </c>
      <c r="F98" s="2" t="str">
        <f t="shared" si="26"/>
        <v/>
      </c>
      <c r="G98" s="17" t="str">
        <f t="shared" si="20"/>
        <v/>
      </c>
      <c r="H98" s="7" t="str">
        <f t="shared" si="21"/>
        <v/>
      </c>
      <c r="I98" s="2" t="str">
        <f t="shared" si="27"/>
        <v/>
      </c>
      <c r="J98" s="15" t="str">
        <f t="shared" si="22"/>
        <v/>
      </c>
      <c r="K98" s="1" t="str">
        <f t="shared" si="28"/>
        <v/>
      </c>
      <c r="L98" s="51" t="str">
        <f t="shared" si="23"/>
        <v/>
      </c>
      <c r="M98" s="3" t="str">
        <f t="shared" si="24"/>
        <v/>
      </c>
      <c r="N98" s="10" t="str">
        <f t="shared" si="25"/>
        <v/>
      </c>
    </row>
    <row r="99" spans="1:14" x14ac:dyDescent="0.3">
      <c r="A99" s="2">
        <f t="shared" si="29"/>
        <v>2.5462962962962962E-2</v>
      </c>
      <c r="B99">
        <v>77</v>
      </c>
      <c r="C99" s="9">
        <f t="shared" si="18"/>
        <v>25.666666666666668</v>
      </c>
      <c r="D99" s="24"/>
      <c r="E99" s="27" t="str">
        <f t="shared" si="19"/>
        <v/>
      </c>
      <c r="F99" s="2" t="str">
        <f t="shared" si="26"/>
        <v/>
      </c>
      <c r="G99" s="17" t="str">
        <f t="shared" si="20"/>
        <v/>
      </c>
      <c r="H99" s="7" t="str">
        <f t="shared" si="21"/>
        <v/>
      </c>
      <c r="I99" s="2" t="str">
        <f t="shared" si="27"/>
        <v/>
      </c>
      <c r="J99" s="15" t="str">
        <f t="shared" si="22"/>
        <v/>
      </c>
      <c r="K99" s="1" t="str">
        <f t="shared" si="28"/>
        <v/>
      </c>
      <c r="L99" s="51" t="str">
        <f t="shared" si="23"/>
        <v/>
      </c>
      <c r="M99" s="3" t="str">
        <f t="shared" si="24"/>
        <v/>
      </c>
      <c r="N99" s="10" t="str">
        <f t="shared" si="25"/>
        <v/>
      </c>
    </row>
    <row r="100" spans="1:14" x14ac:dyDescent="0.3">
      <c r="A100" s="2">
        <f t="shared" si="29"/>
        <v>2.5793650793650792E-2</v>
      </c>
      <c r="B100">
        <v>78</v>
      </c>
      <c r="C100" s="9">
        <f t="shared" si="18"/>
        <v>26</v>
      </c>
      <c r="D100" s="24"/>
      <c r="E100" s="27" t="str">
        <f t="shared" si="19"/>
        <v/>
      </c>
      <c r="F100" s="2" t="str">
        <f t="shared" si="26"/>
        <v/>
      </c>
      <c r="G100" s="17" t="str">
        <f t="shared" si="20"/>
        <v/>
      </c>
      <c r="H100" s="7" t="str">
        <f t="shared" si="21"/>
        <v/>
      </c>
      <c r="I100" s="2" t="str">
        <f t="shared" si="27"/>
        <v/>
      </c>
      <c r="J100" s="15" t="str">
        <f t="shared" si="22"/>
        <v/>
      </c>
      <c r="K100" s="1" t="str">
        <f t="shared" si="28"/>
        <v/>
      </c>
      <c r="L100" s="51" t="str">
        <f t="shared" si="23"/>
        <v/>
      </c>
      <c r="M100" s="3" t="str">
        <f t="shared" si="24"/>
        <v/>
      </c>
      <c r="N100" s="10" t="str">
        <f t="shared" si="25"/>
        <v/>
      </c>
    </row>
    <row r="101" spans="1:14" x14ac:dyDescent="0.3">
      <c r="A101" s="2">
        <f t="shared" si="29"/>
        <v>2.6124338624338623E-2</v>
      </c>
      <c r="B101">
        <v>79</v>
      </c>
      <c r="C101" s="9">
        <f t="shared" si="18"/>
        <v>26.333333333333332</v>
      </c>
      <c r="D101" s="24"/>
      <c r="E101" s="27" t="str">
        <f t="shared" si="19"/>
        <v/>
      </c>
      <c r="F101" s="2" t="str">
        <f t="shared" si="26"/>
        <v/>
      </c>
      <c r="G101" s="17" t="str">
        <f t="shared" si="20"/>
        <v/>
      </c>
      <c r="H101" s="7" t="str">
        <f t="shared" si="21"/>
        <v/>
      </c>
      <c r="I101" s="2" t="str">
        <f t="shared" si="27"/>
        <v/>
      </c>
      <c r="J101" s="15" t="str">
        <f t="shared" si="22"/>
        <v/>
      </c>
      <c r="K101" s="1" t="str">
        <f t="shared" si="28"/>
        <v/>
      </c>
      <c r="L101" s="51" t="str">
        <f t="shared" si="23"/>
        <v/>
      </c>
      <c r="M101" s="3" t="str">
        <f t="shared" si="24"/>
        <v/>
      </c>
      <c r="N101" s="10" t="str">
        <f t="shared" si="25"/>
        <v/>
      </c>
    </row>
    <row r="102" spans="1:14" x14ac:dyDescent="0.3">
      <c r="A102" s="2">
        <f t="shared" si="29"/>
        <v>2.6455026455026454E-2</v>
      </c>
      <c r="B102">
        <v>80</v>
      </c>
      <c r="C102" s="9">
        <f t="shared" si="18"/>
        <v>26.666666666666668</v>
      </c>
      <c r="D102" s="24"/>
      <c r="E102" s="27" t="str">
        <f t="shared" si="19"/>
        <v/>
      </c>
      <c r="F102" s="2" t="str">
        <f t="shared" si="26"/>
        <v/>
      </c>
      <c r="G102" s="17" t="str">
        <f t="shared" si="20"/>
        <v/>
      </c>
      <c r="H102" s="7" t="str">
        <f t="shared" si="21"/>
        <v/>
      </c>
      <c r="I102" s="2" t="str">
        <f t="shared" si="27"/>
        <v/>
      </c>
      <c r="J102" s="15" t="str">
        <f t="shared" si="22"/>
        <v/>
      </c>
      <c r="K102" s="1" t="str">
        <f t="shared" si="28"/>
        <v/>
      </c>
      <c r="L102" s="51" t="str">
        <f t="shared" si="23"/>
        <v/>
      </c>
      <c r="M102" s="3" t="str">
        <f t="shared" si="24"/>
        <v/>
      </c>
      <c r="N102" s="10" t="str">
        <f t="shared" si="25"/>
        <v/>
      </c>
    </row>
    <row r="103" spans="1:14" x14ac:dyDescent="0.3">
      <c r="A103" s="2">
        <f t="shared" si="29"/>
        <v>2.6785714285714284E-2</v>
      </c>
      <c r="B103">
        <v>81</v>
      </c>
      <c r="C103" s="9">
        <f t="shared" si="18"/>
        <v>27</v>
      </c>
      <c r="D103" s="24"/>
      <c r="E103" s="27" t="str">
        <f t="shared" si="19"/>
        <v/>
      </c>
      <c r="F103" s="2" t="str">
        <f t="shared" si="26"/>
        <v/>
      </c>
      <c r="G103" s="17" t="str">
        <f t="shared" si="20"/>
        <v/>
      </c>
      <c r="H103" s="7" t="str">
        <f t="shared" si="21"/>
        <v/>
      </c>
      <c r="I103" s="2" t="str">
        <f t="shared" si="27"/>
        <v/>
      </c>
      <c r="J103" s="15" t="str">
        <f t="shared" si="22"/>
        <v/>
      </c>
      <c r="K103" s="1" t="str">
        <f t="shared" si="28"/>
        <v/>
      </c>
      <c r="L103" s="51" t="str">
        <f t="shared" si="23"/>
        <v/>
      </c>
      <c r="M103" s="3" t="str">
        <f t="shared" si="24"/>
        <v/>
      </c>
      <c r="N103" s="10" t="str">
        <f t="shared" si="25"/>
        <v/>
      </c>
    </row>
    <row r="104" spans="1:14" x14ac:dyDescent="0.3">
      <c r="A104" s="2">
        <f t="shared" si="29"/>
        <v>2.7116402116402115E-2</v>
      </c>
      <c r="B104">
        <v>82</v>
      </c>
      <c r="C104" s="9">
        <f t="shared" si="18"/>
        <v>27.333333333333332</v>
      </c>
      <c r="D104" s="24"/>
      <c r="E104" s="27" t="str">
        <f t="shared" si="19"/>
        <v/>
      </c>
      <c r="F104" s="2" t="str">
        <f t="shared" si="26"/>
        <v/>
      </c>
      <c r="G104" s="17" t="str">
        <f t="shared" si="20"/>
        <v/>
      </c>
      <c r="H104" s="7" t="str">
        <f t="shared" si="21"/>
        <v/>
      </c>
      <c r="I104" s="2" t="str">
        <f t="shared" si="27"/>
        <v/>
      </c>
      <c r="J104" s="15" t="str">
        <f t="shared" si="22"/>
        <v/>
      </c>
      <c r="K104" s="1" t="str">
        <f t="shared" si="28"/>
        <v/>
      </c>
      <c r="L104" s="51" t="str">
        <f t="shared" si="23"/>
        <v/>
      </c>
      <c r="M104" s="3" t="str">
        <f t="shared" si="24"/>
        <v/>
      </c>
      <c r="N104" s="10" t="str">
        <f t="shared" si="25"/>
        <v/>
      </c>
    </row>
    <row r="105" spans="1:14" x14ac:dyDescent="0.3">
      <c r="A105" s="2">
        <f t="shared" si="29"/>
        <v>2.7447089947089946E-2</v>
      </c>
      <c r="B105">
        <v>83</v>
      </c>
      <c r="C105" s="9">
        <f t="shared" si="18"/>
        <v>27.666666666666668</v>
      </c>
      <c r="D105" s="24"/>
      <c r="E105" s="27" t="str">
        <f t="shared" si="19"/>
        <v/>
      </c>
      <c r="F105" s="2" t="str">
        <f t="shared" si="26"/>
        <v/>
      </c>
      <c r="G105" s="17" t="str">
        <f t="shared" si="20"/>
        <v/>
      </c>
      <c r="H105" s="7" t="str">
        <f t="shared" si="21"/>
        <v/>
      </c>
      <c r="I105" s="2" t="str">
        <f t="shared" si="27"/>
        <v/>
      </c>
      <c r="J105" s="15" t="str">
        <f t="shared" si="22"/>
        <v/>
      </c>
      <c r="K105" s="1" t="str">
        <f t="shared" si="28"/>
        <v/>
      </c>
      <c r="L105" s="51" t="str">
        <f t="shared" si="23"/>
        <v/>
      </c>
      <c r="M105" s="3" t="str">
        <f t="shared" si="24"/>
        <v/>
      </c>
      <c r="N105" s="10" t="str">
        <f t="shared" si="25"/>
        <v/>
      </c>
    </row>
    <row r="106" spans="1:14" x14ac:dyDescent="0.3">
      <c r="A106" s="2">
        <f t="shared" si="29"/>
        <v>2.7777777777777776E-2</v>
      </c>
      <c r="B106">
        <v>84</v>
      </c>
      <c r="C106" s="9">
        <f t="shared" si="18"/>
        <v>28</v>
      </c>
      <c r="D106" s="24"/>
      <c r="E106" s="27" t="str">
        <f t="shared" si="19"/>
        <v/>
      </c>
      <c r="F106" s="2" t="str">
        <f t="shared" si="26"/>
        <v/>
      </c>
      <c r="G106" s="17" t="str">
        <f t="shared" si="20"/>
        <v/>
      </c>
      <c r="H106" s="7" t="str">
        <f t="shared" si="21"/>
        <v/>
      </c>
      <c r="I106" s="2" t="str">
        <f t="shared" si="27"/>
        <v/>
      </c>
      <c r="J106" s="15" t="str">
        <f t="shared" si="22"/>
        <v/>
      </c>
      <c r="K106" s="1" t="str">
        <f t="shared" si="28"/>
        <v/>
      </c>
      <c r="L106" s="51" t="str">
        <f t="shared" si="23"/>
        <v/>
      </c>
      <c r="M106" s="3" t="str">
        <f t="shared" si="24"/>
        <v/>
      </c>
      <c r="N106" s="10" t="str">
        <f t="shared" si="25"/>
        <v/>
      </c>
    </row>
    <row r="107" spans="1:14" x14ac:dyDescent="0.3">
      <c r="A107" s="2">
        <f t="shared" si="29"/>
        <v>2.8108465608465607E-2</v>
      </c>
      <c r="B107">
        <v>85</v>
      </c>
      <c r="C107" s="9">
        <f t="shared" si="18"/>
        <v>28.333333333333332</v>
      </c>
      <c r="D107" s="24"/>
      <c r="E107" s="27" t="str">
        <f t="shared" si="19"/>
        <v/>
      </c>
      <c r="F107" s="2" t="str">
        <f t="shared" si="26"/>
        <v/>
      </c>
      <c r="G107" s="17" t="str">
        <f t="shared" si="20"/>
        <v/>
      </c>
      <c r="H107" s="7" t="str">
        <f t="shared" si="21"/>
        <v/>
      </c>
      <c r="I107" s="2" t="str">
        <f t="shared" si="27"/>
        <v/>
      </c>
      <c r="J107" s="15" t="str">
        <f t="shared" si="22"/>
        <v/>
      </c>
      <c r="K107" s="1" t="str">
        <f t="shared" si="28"/>
        <v/>
      </c>
      <c r="L107" s="51" t="str">
        <f t="shared" si="23"/>
        <v/>
      </c>
      <c r="M107" s="3" t="str">
        <f t="shared" si="24"/>
        <v/>
      </c>
      <c r="N107" s="10" t="str">
        <f t="shared" si="25"/>
        <v/>
      </c>
    </row>
    <row r="108" spans="1:14" x14ac:dyDescent="0.3">
      <c r="A108" s="2">
        <f t="shared" si="29"/>
        <v>2.8439153439153438E-2</v>
      </c>
      <c r="B108">
        <v>86</v>
      </c>
      <c r="C108" s="9">
        <f t="shared" si="18"/>
        <v>28.666666666666668</v>
      </c>
      <c r="D108" s="24"/>
      <c r="E108" s="27" t="str">
        <f t="shared" si="19"/>
        <v/>
      </c>
      <c r="F108" s="2" t="str">
        <f t="shared" si="26"/>
        <v/>
      </c>
      <c r="G108" s="17" t="str">
        <f t="shared" si="20"/>
        <v/>
      </c>
      <c r="H108" s="7" t="str">
        <f t="shared" si="21"/>
        <v/>
      </c>
      <c r="I108" s="2" t="str">
        <f t="shared" si="27"/>
        <v/>
      </c>
      <c r="J108" s="15" t="str">
        <f t="shared" si="22"/>
        <v/>
      </c>
      <c r="K108" s="1" t="str">
        <f t="shared" si="28"/>
        <v/>
      </c>
      <c r="L108" s="51" t="str">
        <f t="shared" si="23"/>
        <v/>
      </c>
      <c r="M108" s="3" t="str">
        <f t="shared" si="24"/>
        <v/>
      </c>
      <c r="N108" s="10" t="str">
        <f t="shared" si="25"/>
        <v/>
      </c>
    </row>
    <row r="109" spans="1:14" x14ac:dyDescent="0.3">
      <c r="A109" s="2">
        <f t="shared" si="29"/>
        <v>2.8769841269841268E-2</v>
      </c>
      <c r="B109">
        <v>87</v>
      </c>
      <c r="C109" s="9">
        <f t="shared" si="18"/>
        <v>29</v>
      </c>
      <c r="D109" s="24"/>
      <c r="E109" s="27" t="str">
        <f t="shared" si="19"/>
        <v/>
      </c>
      <c r="F109" s="2" t="str">
        <f t="shared" si="26"/>
        <v/>
      </c>
      <c r="G109" s="17" t="str">
        <f t="shared" si="20"/>
        <v/>
      </c>
      <c r="H109" s="7" t="str">
        <f t="shared" si="21"/>
        <v/>
      </c>
      <c r="I109" s="2" t="str">
        <f t="shared" si="27"/>
        <v/>
      </c>
      <c r="J109" s="15" t="str">
        <f t="shared" si="22"/>
        <v/>
      </c>
      <c r="K109" s="1" t="str">
        <f t="shared" si="28"/>
        <v/>
      </c>
      <c r="L109" s="51" t="str">
        <f t="shared" si="23"/>
        <v/>
      </c>
      <c r="M109" s="3" t="str">
        <f t="shared" si="24"/>
        <v/>
      </c>
      <c r="N109" s="10" t="str">
        <f t="shared" si="25"/>
        <v/>
      </c>
    </row>
    <row r="110" spans="1:14" x14ac:dyDescent="0.3">
      <c r="A110" s="2">
        <f t="shared" si="29"/>
        <v>2.9100529100529099E-2</v>
      </c>
      <c r="B110">
        <v>88</v>
      </c>
      <c r="C110" s="9">
        <f t="shared" si="18"/>
        <v>29.333333333333332</v>
      </c>
      <c r="D110" s="24"/>
      <c r="E110" s="27" t="str">
        <f t="shared" si="19"/>
        <v/>
      </c>
      <c r="F110" s="2" t="str">
        <f t="shared" si="26"/>
        <v/>
      </c>
      <c r="G110" s="17" t="str">
        <f t="shared" si="20"/>
        <v/>
      </c>
      <c r="H110" s="7" t="str">
        <f t="shared" si="21"/>
        <v/>
      </c>
      <c r="I110" s="2" t="str">
        <f t="shared" si="27"/>
        <v/>
      </c>
      <c r="J110" s="15" t="str">
        <f t="shared" si="22"/>
        <v/>
      </c>
      <c r="K110" s="1" t="str">
        <f t="shared" si="28"/>
        <v/>
      </c>
      <c r="L110" s="51" t="str">
        <f t="shared" si="23"/>
        <v/>
      </c>
      <c r="M110" s="3" t="str">
        <f t="shared" si="24"/>
        <v/>
      </c>
      <c r="N110" s="10" t="str">
        <f t="shared" si="25"/>
        <v/>
      </c>
    </row>
    <row r="111" spans="1:14" x14ac:dyDescent="0.3">
      <c r="A111" s="2">
        <f t="shared" si="29"/>
        <v>2.943121693121693E-2</v>
      </c>
      <c r="B111">
        <v>89</v>
      </c>
      <c r="C111" s="9">
        <f t="shared" si="18"/>
        <v>29.666666666666668</v>
      </c>
      <c r="D111" s="24"/>
      <c r="E111" s="27" t="str">
        <f t="shared" si="19"/>
        <v/>
      </c>
      <c r="F111" s="2" t="str">
        <f t="shared" si="26"/>
        <v/>
      </c>
      <c r="G111" s="17" t="str">
        <f t="shared" si="20"/>
        <v/>
      </c>
      <c r="H111" s="7" t="str">
        <f t="shared" si="21"/>
        <v/>
      </c>
      <c r="I111" s="2" t="str">
        <f t="shared" si="27"/>
        <v/>
      </c>
      <c r="J111" s="15" t="str">
        <f t="shared" si="22"/>
        <v/>
      </c>
      <c r="K111" s="1" t="str">
        <f t="shared" si="28"/>
        <v/>
      </c>
      <c r="L111" s="51" t="str">
        <f t="shared" si="23"/>
        <v/>
      </c>
      <c r="M111" s="3" t="str">
        <f t="shared" si="24"/>
        <v/>
      </c>
      <c r="N111" s="10" t="str">
        <f t="shared" si="25"/>
        <v/>
      </c>
    </row>
    <row r="112" spans="1:14" x14ac:dyDescent="0.3">
      <c r="A112" s="2">
        <f t="shared" si="29"/>
        <v>2.976190476190476E-2</v>
      </c>
      <c r="B112">
        <v>90</v>
      </c>
      <c r="C112" s="9">
        <f t="shared" si="18"/>
        <v>30</v>
      </c>
      <c r="D112" s="24"/>
      <c r="E112" s="27" t="str">
        <f t="shared" si="19"/>
        <v/>
      </c>
      <c r="F112" s="2" t="str">
        <f t="shared" si="26"/>
        <v/>
      </c>
      <c r="G112" s="17" t="str">
        <f t="shared" si="20"/>
        <v/>
      </c>
      <c r="H112" s="7" t="str">
        <f t="shared" si="21"/>
        <v/>
      </c>
      <c r="I112" s="2" t="str">
        <f t="shared" si="27"/>
        <v/>
      </c>
      <c r="J112" s="15" t="str">
        <f t="shared" si="22"/>
        <v/>
      </c>
      <c r="K112" s="1" t="str">
        <f t="shared" si="28"/>
        <v/>
      </c>
      <c r="L112" s="51" t="str">
        <f t="shared" si="23"/>
        <v/>
      </c>
      <c r="M112" s="3" t="str">
        <f t="shared" si="24"/>
        <v/>
      </c>
      <c r="N112" s="10" t="str">
        <f t="shared" si="25"/>
        <v/>
      </c>
    </row>
    <row r="113" spans="1:14" x14ac:dyDescent="0.3">
      <c r="A113" s="2">
        <f t="shared" si="29"/>
        <v>3.0092592592592591E-2</v>
      </c>
      <c r="B113">
        <v>91</v>
      </c>
      <c r="C113" s="9">
        <f t="shared" si="18"/>
        <v>30.333333333333332</v>
      </c>
      <c r="D113" s="24"/>
      <c r="E113" s="27" t="str">
        <f t="shared" si="19"/>
        <v/>
      </c>
      <c r="F113" s="2" t="str">
        <f t="shared" si="26"/>
        <v/>
      </c>
      <c r="G113" s="17" t="str">
        <f t="shared" si="20"/>
        <v/>
      </c>
      <c r="H113" s="7" t="str">
        <f t="shared" si="21"/>
        <v/>
      </c>
      <c r="I113" s="2" t="str">
        <f t="shared" si="27"/>
        <v/>
      </c>
      <c r="J113" s="15" t="str">
        <f t="shared" si="22"/>
        <v/>
      </c>
      <c r="K113" s="1" t="str">
        <f t="shared" si="28"/>
        <v/>
      </c>
      <c r="L113" s="51" t="str">
        <f t="shared" si="23"/>
        <v/>
      </c>
      <c r="M113" s="3" t="str">
        <f t="shared" si="24"/>
        <v/>
      </c>
      <c r="N113" s="10" t="str">
        <f t="shared" si="25"/>
        <v/>
      </c>
    </row>
    <row r="114" spans="1:14" x14ac:dyDescent="0.3">
      <c r="A114" s="2">
        <f t="shared" si="29"/>
        <v>3.0423280423280422E-2</v>
      </c>
      <c r="B114">
        <v>92</v>
      </c>
      <c r="C114" s="9">
        <f t="shared" si="18"/>
        <v>30.666666666666668</v>
      </c>
      <c r="D114" s="24"/>
      <c r="E114" s="27" t="str">
        <f t="shared" si="19"/>
        <v/>
      </c>
      <c r="F114" s="2" t="str">
        <f t="shared" si="26"/>
        <v/>
      </c>
      <c r="G114" s="17" t="str">
        <f t="shared" si="20"/>
        <v/>
      </c>
      <c r="H114" s="7" t="str">
        <f t="shared" si="21"/>
        <v/>
      </c>
      <c r="I114" s="2" t="str">
        <f t="shared" si="27"/>
        <v/>
      </c>
      <c r="J114" s="15" t="str">
        <f t="shared" si="22"/>
        <v/>
      </c>
      <c r="K114" s="1" t="str">
        <f t="shared" si="28"/>
        <v/>
      </c>
      <c r="L114" s="51" t="str">
        <f t="shared" si="23"/>
        <v/>
      </c>
      <c r="M114" s="3" t="str">
        <f t="shared" si="24"/>
        <v/>
      </c>
      <c r="N114" s="10" t="str">
        <f t="shared" si="25"/>
        <v/>
      </c>
    </row>
    <row r="115" spans="1:14" x14ac:dyDescent="0.3">
      <c r="A115" s="2">
        <f t="shared" si="29"/>
        <v>3.0753968253968252E-2</v>
      </c>
      <c r="B115">
        <v>93</v>
      </c>
      <c r="C115" s="9">
        <f t="shared" si="18"/>
        <v>31</v>
      </c>
      <c r="D115" s="24"/>
      <c r="E115" s="27" t="str">
        <f t="shared" si="19"/>
        <v/>
      </c>
      <c r="F115" s="2" t="str">
        <f t="shared" si="26"/>
        <v/>
      </c>
      <c r="G115" s="17" t="str">
        <f t="shared" si="20"/>
        <v/>
      </c>
      <c r="H115" s="7" t="str">
        <f t="shared" si="21"/>
        <v/>
      </c>
      <c r="I115" s="2" t="str">
        <f t="shared" si="27"/>
        <v/>
      </c>
      <c r="J115" s="15" t="str">
        <f t="shared" si="22"/>
        <v/>
      </c>
      <c r="K115" s="1" t="str">
        <f t="shared" si="28"/>
        <v/>
      </c>
      <c r="L115" s="51" t="str">
        <f t="shared" si="23"/>
        <v/>
      </c>
      <c r="M115" s="3" t="str">
        <f t="shared" si="24"/>
        <v/>
      </c>
      <c r="N115" s="10" t="str">
        <f t="shared" si="25"/>
        <v/>
      </c>
    </row>
    <row r="116" spans="1:14" x14ac:dyDescent="0.3">
      <c r="A116" s="2">
        <f t="shared" si="29"/>
        <v>3.1084656084656083E-2</v>
      </c>
      <c r="B116">
        <v>94</v>
      </c>
      <c r="C116" s="9">
        <f t="shared" si="18"/>
        <v>31.333333333333332</v>
      </c>
      <c r="D116" s="24"/>
      <c r="E116" s="27" t="str">
        <f t="shared" si="19"/>
        <v/>
      </c>
      <c r="F116" s="2" t="str">
        <f t="shared" si="26"/>
        <v/>
      </c>
      <c r="G116" s="17" t="str">
        <f t="shared" si="20"/>
        <v/>
      </c>
      <c r="H116" s="7" t="str">
        <f t="shared" si="21"/>
        <v/>
      </c>
      <c r="I116" s="2" t="str">
        <f t="shared" si="27"/>
        <v/>
      </c>
      <c r="J116" s="15" t="str">
        <f t="shared" si="22"/>
        <v/>
      </c>
      <c r="K116" s="1" t="str">
        <f t="shared" si="28"/>
        <v/>
      </c>
      <c r="L116" s="51" t="str">
        <f t="shared" si="23"/>
        <v/>
      </c>
      <c r="M116" s="3" t="str">
        <f t="shared" si="24"/>
        <v/>
      </c>
      <c r="N116" s="10" t="str">
        <f t="shared" si="25"/>
        <v/>
      </c>
    </row>
    <row r="117" spans="1:14" x14ac:dyDescent="0.3">
      <c r="A117" s="2">
        <f t="shared" si="29"/>
        <v>3.141534391534391E-2</v>
      </c>
      <c r="B117">
        <v>95</v>
      </c>
      <c r="C117" s="9">
        <f t="shared" si="18"/>
        <v>31.666666666666668</v>
      </c>
      <c r="D117" s="24"/>
      <c r="E117" s="27" t="str">
        <f t="shared" si="19"/>
        <v/>
      </c>
      <c r="F117" s="2" t="str">
        <f t="shared" si="26"/>
        <v/>
      </c>
      <c r="G117" s="17" t="str">
        <f t="shared" si="20"/>
        <v/>
      </c>
      <c r="H117" s="7" t="str">
        <f t="shared" si="21"/>
        <v/>
      </c>
      <c r="I117" s="2" t="str">
        <f t="shared" si="27"/>
        <v/>
      </c>
      <c r="J117" s="15" t="str">
        <f t="shared" si="22"/>
        <v/>
      </c>
      <c r="K117" s="1" t="str">
        <f t="shared" si="28"/>
        <v/>
      </c>
      <c r="L117" s="51" t="str">
        <f t="shared" si="23"/>
        <v/>
      </c>
      <c r="M117" s="3" t="str">
        <f t="shared" si="24"/>
        <v/>
      </c>
      <c r="N117" s="10" t="str">
        <f t="shared" si="25"/>
        <v/>
      </c>
    </row>
    <row r="118" spans="1:14" x14ac:dyDescent="0.3">
      <c r="A118" s="2">
        <f t="shared" si="29"/>
        <v>3.1746031746031744E-2</v>
      </c>
      <c r="B118">
        <v>96</v>
      </c>
      <c r="C118" s="9">
        <f t="shared" si="18"/>
        <v>32</v>
      </c>
      <c r="D118" s="24"/>
      <c r="E118" s="27" t="str">
        <f t="shared" si="19"/>
        <v/>
      </c>
      <c r="F118" s="2" t="str">
        <f t="shared" si="26"/>
        <v/>
      </c>
      <c r="G118" s="17" t="str">
        <f t="shared" si="20"/>
        <v/>
      </c>
      <c r="H118" s="7" t="str">
        <f t="shared" si="21"/>
        <v/>
      </c>
      <c r="I118" s="2" t="str">
        <f t="shared" si="27"/>
        <v/>
      </c>
      <c r="J118" s="15" t="str">
        <f t="shared" si="22"/>
        <v/>
      </c>
      <c r="K118" s="1" t="str">
        <f t="shared" si="28"/>
        <v/>
      </c>
      <c r="L118" s="51" t="str">
        <f t="shared" si="23"/>
        <v/>
      </c>
      <c r="M118" s="3" t="str">
        <f t="shared" si="24"/>
        <v/>
      </c>
      <c r="N118" s="10" t="str">
        <f t="shared" si="25"/>
        <v/>
      </c>
    </row>
    <row r="119" spans="1:14" x14ac:dyDescent="0.3">
      <c r="A119" s="2">
        <f t="shared" si="29"/>
        <v>3.2076719576719578E-2</v>
      </c>
      <c r="B119">
        <v>97</v>
      </c>
      <c r="C119" s="9">
        <f t="shared" ref="C119:C150" si="30">B119/$H$8</f>
        <v>32.333333333333336</v>
      </c>
      <c r="D119" s="24"/>
      <c r="E119" s="27" t="str">
        <f t="shared" si="19"/>
        <v/>
      </c>
      <c r="F119" s="2" t="str">
        <f t="shared" si="26"/>
        <v/>
      </c>
      <c r="G119" s="17" t="str">
        <f t="shared" ref="G119:G150" si="31">IF(E119="","",(1/$H$8/E119/24))</f>
        <v/>
      </c>
      <c r="H119" s="7" t="str">
        <f t="shared" ref="H119:H150" si="32">IF(D119="","",C119/D119/24)</f>
        <v/>
      </c>
      <c r="I119" s="2" t="str">
        <f t="shared" si="27"/>
        <v/>
      </c>
      <c r="J119" s="15" t="str">
        <f t="shared" ref="J119:J150" si="33">IF(I119="","",IF(D119&gt;A119,"empeora","mejora"))</f>
        <v/>
      </c>
      <c r="K119" s="1" t="str">
        <f t="shared" si="28"/>
        <v/>
      </c>
      <c r="L119" s="51" t="str">
        <f t="shared" si="23"/>
        <v/>
      </c>
      <c r="M119" s="3" t="str">
        <f t="shared" si="24"/>
        <v/>
      </c>
      <c r="N119" s="10" t="str">
        <f t="shared" si="25"/>
        <v/>
      </c>
    </row>
    <row r="120" spans="1:14" x14ac:dyDescent="0.3">
      <c r="A120" s="2">
        <f t="shared" si="29"/>
        <v>3.2407407407407406E-2</v>
      </c>
      <c r="B120">
        <v>98</v>
      </c>
      <c r="C120" s="9">
        <f t="shared" si="30"/>
        <v>32.666666666666664</v>
      </c>
      <c r="D120" s="24"/>
      <c r="E120" s="27" t="str">
        <f t="shared" si="19"/>
        <v/>
      </c>
      <c r="F120" s="2" t="str">
        <f t="shared" si="26"/>
        <v/>
      </c>
      <c r="G120" s="17" t="str">
        <f t="shared" si="31"/>
        <v/>
      </c>
      <c r="H120" s="7" t="str">
        <f t="shared" si="32"/>
        <v/>
      </c>
      <c r="I120" s="2" t="str">
        <f t="shared" si="27"/>
        <v/>
      </c>
      <c r="J120" s="15" t="str">
        <f t="shared" si="33"/>
        <v/>
      </c>
      <c r="K120" s="1" t="str">
        <f t="shared" si="28"/>
        <v/>
      </c>
      <c r="L120" s="51" t="str">
        <f t="shared" si="23"/>
        <v/>
      </c>
      <c r="M120" s="3" t="str">
        <f t="shared" si="24"/>
        <v/>
      </c>
      <c r="N120" s="10" t="str">
        <f t="shared" si="25"/>
        <v/>
      </c>
    </row>
    <row r="121" spans="1:14" x14ac:dyDescent="0.3">
      <c r="A121" s="2">
        <f t="shared" si="29"/>
        <v>3.2738095238095233E-2</v>
      </c>
      <c r="B121">
        <v>99</v>
      </c>
      <c r="C121" s="9">
        <f t="shared" si="30"/>
        <v>33</v>
      </c>
      <c r="D121" s="24"/>
      <c r="E121" s="27" t="str">
        <f t="shared" si="19"/>
        <v/>
      </c>
      <c r="F121" s="2" t="str">
        <f t="shared" si="26"/>
        <v/>
      </c>
      <c r="G121" s="17" t="str">
        <f t="shared" si="31"/>
        <v/>
      </c>
      <c r="H121" s="7" t="str">
        <f t="shared" si="32"/>
        <v/>
      </c>
      <c r="I121" s="2" t="str">
        <f t="shared" si="27"/>
        <v/>
      </c>
      <c r="J121" s="15" t="str">
        <f t="shared" si="33"/>
        <v/>
      </c>
      <c r="K121" s="1" t="str">
        <f t="shared" si="28"/>
        <v/>
      </c>
      <c r="L121" s="51" t="str">
        <f t="shared" si="23"/>
        <v/>
      </c>
      <c r="M121" s="3" t="str">
        <f t="shared" si="24"/>
        <v/>
      </c>
      <c r="N121" s="10" t="str">
        <f t="shared" si="25"/>
        <v/>
      </c>
    </row>
    <row r="122" spans="1:14" x14ac:dyDescent="0.3">
      <c r="A122" s="2">
        <f t="shared" si="29"/>
        <v>3.3068783068783067E-2</v>
      </c>
      <c r="B122">
        <v>100</v>
      </c>
      <c r="C122" s="9">
        <f t="shared" si="30"/>
        <v>33.333333333333336</v>
      </c>
      <c r="D122" s="24"/>
      <c r="E122" s="27" t="str">
        <f t="shared" si="19"/>
        <v/>
      </c>
      <c r="F122" s="2" t="str">
        <f t="shared" si="26"/>
        <v/>
      </c>
      <c r="G122" s="17" t="str">
        <f t="shared" si="31"/>
        <v/>
      </c>
      <c r="H122" s="7" t="str">
        <f t="shared" si="32"/>
        <v/>
      </c>
      <c r="I122" s="2" t="str">
        <f t="shared" si="27"/>
        <v/>
      </c>
      <c r="J122" s="15" t="str">
        <f t="shared" si="33"/>
        <v/>
      </c>
      <c r="K122" s="1" t="str">
        <f t="shared" si="28"/>
        <v/>
      </c>
      <c r="L122" s="51" t="str">
        <f t="shared" si="23"/>
        <v/>
      </c>
      <c r="M122" s="3" t="str">
        <f t="shared" si="24"/>
        <v/>
      </c>
      <c r="N122" s="10" t="str">
        <f t="shared" si="25"/>
        <v/>
      </c>
    </row>
    <row r="123" spans="1:14" x14ac:dyDescent="0.3">
      <c r="A123" s="2">
        <f t="shared" si="29"/>
        <v>3.3399470899470901E-2</v>
      </c>
      <c r="B123">
        <v>101</v>
      </c>
      <c r="C123" s="9">
        <f t="shared" si="30"/>
        <v>33.666666666666664</v>
      </c>
      <c r="D123" s="24"/>
      <c r="E123" s="27" t="str">
        <f t="shared" si="19"/>
        <v/>
      </c>
      <c r="F123" s="2" t="str">
        <f t="shared" si="26"/>
        <v/>
      </c>
      <c r="G123" s="17" t="str">
        <f t="shared" si="31"/>
        <v/>
      </c>
      <c r="H123" s="7" t="str">
        <f t="shared" si="32"/>
        <v/>
      </c>
      <c r="I123" s="2" t="str">
        <f t="shared" si="27"/>
        <v/>
      </c>
      <c r="J123" s="15" t="str">
        <f t="shared" si="33"/>
        <v/>
      </c>
      <c r="K123" s="1" t="str">
        <f t="shared" si="28"/>
        <v/>
      </c>
      <c r="L123" s="51" t="str">
        <f t="shared" si="23"/>
        <v/>
      </c>
      <c r="M123" s="3" t="str">
        <f t="shared" si="24"/>
        <v/>
      </c>
      <c r="N123" s="10" t="str">
        <f t="shared" si="25"/>
        <v/>
      </c>
    </row>
    <row r="124" spans="1:14" x14ac:dyDescent="0.3">
      <c r="A124" s="2">
        <f t="shared" si="29"/>
        <v>3.3730158730158728E-2</v>
      </c>
      <c r="B124">
        <v>102</v>
      </c>
      <c r="C124" s="9">
        <f t="shared" si="30"/>
        <v>34</v>
      </c>
      <c r="D124" s="24"/>
      <c r="E124" s="27" t="str">
        <f t="shared" si="19"/>
        <v/>
      </c>
      <c r="F124" s="2" t="str">
        <f t="shared" si="26"/>
        <v/>
      </c>
      <c r="G124" s="17" t="str">
        <f t="shared" si="31"/>
        <v/>
      </c>
      <c r="H124" s="7" t="str">
        <f t="shared" si="32"/>
        <v/>
      </c>
      <c r="I124" s="2" t="str">
        <f t="shared" si="27"/>
        <v/>
      </c>
      <c r="J124" s="15" t="str">
        <f t="shared" si="33"/>
        <v/>
      </c>
      <c r="K124" s="1" t="str">
        <f t="shared" si="28"/>
        <v/>
      </c>
      <c r="L124" s="51" t="str">
        <f t="shared" si="23"/>
        <v/>
      </c>
      <c r="M124" s="3" t="str">
        <f t="shared" si="24"/>
        <v/>
      </c>
      <c r="N124" s="10" t="str">
        <f t="shared" si="25"/>
        <v/>
      </c>
    </row>
    <row r="125" spans="1:14" x14ac:dyDescent="0.3">
      <c r="A125" s="2">
        <f t="shared" si="29"/>
        <v>3.4060846560846555E-2</v>
      </c>
      <c r="B125">
        <v>103</v>
      </c>
      <c r="C125" s="9">
        <f t="shared" si="30"/>
        <v>34.333333333333336</v>
      </c>
      <c r="D125" s="24"/>
      <c r="E125" s="27" t="str">
        <f t="shared" si="19"/>
        <v/>
      </c>
      <c r="F125" s="2" t="str">
        <f t="shared" si="26"/>
        <v/>
      </c>
      <c r="G125" s="17" t="str">
        <f t="shared" si="31"/>
        <v/>
      </c>
      <c r="H125" s="7" t="str">
        <f t="shared" si="32"/>
        <v/>
      </c>
      <c r="I125" s="2" t="str">
        <f t="shared" si="27"/>
        <v/>
      </c>
      <c r="J125" s="15" t="str">
        <f t="shared" si="33"/>
        <v/>
      </c>
      <c r="K125" s="1" t="str">
        <f t="shared" si="28"/>
        <v/>
      </c>
      <c r="L125" s="51" t="str">
        <f t="shared" si="23"/>
        <v/>
      </c>
      <c r="M125" s="3" t="str">
        <f t="shared" si="24"/>
        <v/>
      </c>
      <c r="N125" s="10" t="str">
        <f t="shared" si="25"/>
        <v/>
      </c>
    </row>
    <row r="126" spans="1:14" x14ac:dyDescent="0.3">
      <c r="A126" s="4">
        <f t="shared" si="29"/>
        <v>3.439153439153439E-2</v>
      </c>
      <c r="B126">
        <v>104</v>
      </c>
      <c r="C126" s="9">
        <f t="shared" si="30"/>
        <v>34.666666666666664</v>
      </c>
      <c r="D126" s="24"/>
      <c r="E126" s="27" t="str">
        <f t="shared" si="19"/>
        <v/>
      </c>
      <c r="F126" s="2" t="str">
        <f t="shared" si="26"/>
        <v/>
      </c>
      <c r="G126" s="17" t="str">
        <f t="shared" si="31"/>
        <v/>
      </c>
      <c r="H126" s="7" t="str">
        <f t="shared" si="32"/>
        <v/>
      </c>
      <c r="I126" s="2" t="str">
        <f t="shared" si="27"/>
        <v/>
      </c>
      <c r="J126" s="15" t="str">
        <f t="shared" si="33"/>
        <v/>
      </c>
      <c r="K126" s="1" t="str">
        <f t="shared" si="28"/>
        <v/>
      </c>
      <c r="L126" s="51" t="str">
        <f t="shared" si="23"/>
        <v/>
      </c>
      <c r="M126" s="3" t="str">
        <f t="shared" si="24"/>
        <v/>
      </c>
      <c r="N126" s="10" t="str">
        <f t="shared" si="25"/>
        <v/>
      </c>
    </row>
    <row r="127" spans="1:14" x14ac:dyDescent="0.3">
      <c r="A127" s="4">
        <f t="shared" si="29"/>
        <v>3.4722222222222224E-2</v>
      </c>
      <c r="B127">
        <v>105</v>
      </c>
      <c r="C127" s="9">
        <f t="shared" si="30"/>
        <v>35</v>
      </c>
      <c r="D127" s="24"/>
      <c r="E127" s="27" t="str">
        <f t="shared" si="19"/>
        <v/>
      </c>
      <c r="F127" s="2" t="str">
        <f t="shared" si="26"/>
        <v/>
      </c>
      <c r="G127" s="17" t="str">
        <f t="shared" si="31"/>
        <v/>
      </c>
      <c r="H127" s="7" t="str">
        <f t="shared" si="32"/>
        <v/>
      </c>
      <c r="I127" s="2" t="str">
        <f t="shared" si="27"/>
        <v/>
      </c>
      <c r="J127" s="15" t="str">
        <f t="shared" si="33"/>
        <v/>
      </c>
      <c r="K127" s="1" t="str">
        <f t="shared" si="28"/>
        <v/>
      </c>
      <c r="L127" s="51" t="str">
        <f t="shared" si="23"/>
        <v/>
      </c>
      <c r="M127" s="3" t="str">
        <f t="shared" si="24"/>
        <v/>
      </c>
      <c r="N127" s="10" t="str">
        <f t="shared" si="25"/>
        <v/>
      </c>
    </row>
    <row r="128" spans="1:14" x14ac:dyDescent="0.3">
      <c r="A128" s="4">
        <f t="shared" si="29"/>
        <v>3.5052910052910051E-2</v>
      </c>
      <c r="B128">
        <v>106</v>
      </c>
      <c r="C128" s="9">
        <f t="shared" si="30"/>
        <v>35.333333333333336</v>
      </c>
      <c r="D128" s="24"/>
      <c r="E128" s="27" t="str">
        <f t="shared" si="19"/>
        <v/>
      </c>
      <c r="F128" s="2" t="str">
        <f t="shared" si="26"/>
        <v/>
      </c>
      <c r="G128" s="17" t="str">
        <f t="shared" si="31"/>
        <v/>
      </c>
      <c r="H128" s="7" t="str">
        <f t="shared" si="32"/>
        <v/>
      </c>
      <c r="I128" s="2" t="str">
        <f t="shared" si="27"/>
        <v/>
      </c>
      <c r="J128" s="15" t="str">
        <f t="shared" si="33"/>
        <v/>
      </c>
      <c r="K128" s="1" t="str">
        <f t="shared" si="28"/>
        <v/>
      </c>
      <c r="L128" s="51" t="str">
        <f t="shared" si="23"/>
        <v/>
      </c>
      <c r="M128" s="3" t="str">
        <f t="shared" si="24"/>
        <v/>
      </c>
      <c r="N128" s="10" t="str">
        <f t="shared" si="25"/>
        <v/>
      </c>
    </row>
    <row r="129" spans="1:14" x14ac:dyDescent="0.3">
      <c r="A129" s="4">
        <f t="shared" si="29"/>
        <v>3.5383597883597878E-2</v>
      </c>
      <c r="B129">
        <v>107</v>
      </c>
      <c r="C129" s="9">
        <f t="shared" si="30"/>
        <v>35.666666666666664</v>
      </c>
      <c r="D129" s="24"/>
      <c r="E129" s="27" t="str">
        <f t="shared" si="19"/>
        <v/>
      </c>
      <c r="F129" s="2" t="str">
        <f t="shared" si="26"/>
        <v/>
      </c>
      <c r="G129" s="17" t="str">
        <f t="shared" si="31"/>
        <v/>
      </c>
      <c r="H129" s="7" t="str">
        <f t="shared" si="32"/>
        <v/>
      </c>
      <c r="I129" s="2" t="str">
        <f t="shared" si="27"/>
        <v/>
      </c>
      <c r="J129" s="15" t="str">
        <f t="shared" si="33"/>
        <v/>
      </c>
      <c r="K129" s="1" t="str">
        <f t="shared" si="28"/>
        <v/>
      </c>
      <c r="L129" s="51" t="str">
        <f t="shared" si="23"/>
        <v/>
      </c>
      <c r="M129" s="3" t="str">
        <f t="shared" si="24"/>
        <v/>
      </c>
      <c r="N129" s="10" t="str">
        <f t="shared" si="25"/>
        <v/>
      </c>
    </row>
    <row r="130" spans="1:14" x14ac:dyDescent="0.3">
      <c r="A130" s="4">
        <f t="shared" si="29"/>
        <v>3.5714285714285712E-2</v>
      </c>
      <c r="B130">
        <v>108</v>
      </c>
      <c r="C130" s="9">
        <f t="shared" si="30"/>
        <v>36</v>
      </c>
      <c r="D130" s="24"/>
      <c r="E130" s="27" t="str">
        <f t="shared" si="19"/>
        <v/>
      </c>
      <c r="F130" s="2" t="str">
        <f t="shared" si="26"/>
        <v/>
      </c>
      <c r="G130" s="17" t="str">
        <f t="shared" si="31"/>
        <v/>
      </c>
      <c r="H130" s="7" t="str">
        <f t="shared" si="32"/>
        <v/>
      </c>
      <c r="I130" s="2" t="str">
        <f t="shared" si="27"/>
        <v/>
      </c>
      <c r="J130" s="15" t="str">
        <f t="shared" si="33"/>
        <v/>
      </c>
      <c r="K130" s="1" t="str">
        <f t="shared" si="28"/>
        <v/>
      </c>
      <c r="L130" s="51" t="str">
        <f t="shared" si="23"/>
        <v/>
      </c>
      <c r="M130" s="3" t="str">
        <f t="shared" si="24"/>
        <v/>
      </c>
      <c r="N130" s="10" t="str">
        <f t="shared" si="25"/>
        <v/>
      </c>
    </row>
    <row r="131" spans="1:14" x14ac:dyDescent="0.3">
      <c r="A131" s="4">
        <f t="shared" si="29"/>
        <v>3.6044973544973546E-2</v>
      </c>
      <c r="B131">
        <v>109</v>
      </c>
      <c r="C131" s="9">
        <f t="shared" si="30"/>
        <v>36.333333333333336</v>
      </c>
      <c r="D131" s="24"/>
      <c r="E131" s="27" t="str">
        <f t="shared" si="19"/>
        <v/>
      </c>
      <c r="F131" s="2" t="str">
        <f t="shared" si="26"/>
        <v/>
      </c>
      <c r="G131" s="17" t="str">
        <f t="shared" si="31"/>
        <v/>
      </c>
      <c r="H131" s="7" t="str">
        <f t="shared" si="32"/>
        <v/>
      </c>
      <c r="I131" s="2" t="str">
        <f t="shared" si="27"/>
        <v/>
      </c>
      <c r="J131" s="15" t="str">
        <f t="shared" si="33"/>
        <v/>
      </c>
      <c r="K131" s="1" t="str">
        <f t="shared" si="28"/>
        <v/>
      </c>
      <c r="L131" s="51" t="str">
        <f t="shared" si="23"/>
        <v/>
      </c>
      <c r="M131" s="3" t="str">
        <f t="shared" si="24"/>
        <v/>
      </c>
      <c r="N131" s="10" t="str">
        <f t="shared" si="25"/>
        <v/>
      </c>
    </row>
    <row r="132" spans="1:14" x14ac:dyDescent="0.3">
      <c r="A132" s="4">
        <f t="shared" si="29"/>
        <v>3.6375661375661374E-2</v>
      </c>
      <c r="B132">
        <v>110</v>
      </c>
      <c r="C132" s="9">
        <f t="shared" si="30"/>
        <v>36.666666666666664</v>
      </c>
      <c r="D132" s="24"/>
      <c r="E132" s="27" t="str">
        <f t="shared" si="19"/>
        <v/>
      </c>
      <c r="F132" s="2" t="str">
        <f t="shared" si="26"/>
        <v/>
      </c>
      <c r="G132" s="17" t="str">
        <f t="shared" si="31"/>
        <v/>
      </c>
      <c r="H132" s="7" t="str">
        <f t="shared" si="32"/>
        <v/>
      </c>
      <c r="I132" s="2" t="str">
        <f t="shared" si="27"/>
        <v/>
      </c>
      <c r="J132" s="15" t="str">
        <f t="shared" si="33"/>
        <v/>
      </c>
      <c r="K132" s="1" t="str">
        <f t="shared" si="28"/>
        <v/>
      </c>
      <c r="L132" s="51" t="str">
        <f t="shared" si="23"/>
        <v/>
      </c>
      <c r="M132" s="3" t="str">
        <f t="shared" si="24"/>
        <v/>
      </c>
      <c r="N132" s="10" t="str">
        <f t="shared" si="25"/>
        <v/>
      </c>
    </row>
    <row r="133" spans="1:14" x14ac:dyDescent="0.3">
      <c r="A133" s="4">
        <f t="shared" si="29"/>
        <v>3.6706349206349201E-2</v>
      </c>
      <c r="B133">
        <v>111</v>
      </c>
      <c r="C133" s="9">
        <f t="shared" si="30"/>
        <v>37</v>
      </c>
      <c r="D133" s="24"/>
      <c r="E133" s="27" t="str">
        <f t="shared" si="19"/>
        <v/>
      </c>
      <c r="F133" s="2" t="str">
        <f t="shared" si="26"/>
        <v/>
      </c>
      <c r="G133" s="17" t="str">
        <f t="shared" si="31"/>
        <v/>
      </c>
      <c r="H133" s="7" t="str">
        <f t="shared" si="32"/>
        <v/>
      </c>
      <c r="I133" s="2" t="str">
        <f t="shared" si="27"/>
        <v/>
      </c>
      <c r="J133" s="15" t="str">
        <f t="shared" si="33"/>
        <v/>
      </c>
      <c r="K133" s="1" t="str">
        <f t="shared" si="28"/>
        <v/>
      </c>
      <c r="L133" s="51" t="str">
        <f t="shared" si="23"/>
        <v/>
      </c>
      <c r="M133" s="3" t="str">
        <f t="shared" si="24"/>
        <v/>
      </c>
      <c r="N133" s="10" t="str">
        <f t="shared" si="25"/>
        <v/>
      </c>
    </row>
    <row r="134" spans="1:14" x14ac:dyDescent="0.3">
      <c r="A134" s="4">
        <f t="shared" si="29"/>
        <v>3.7037037037037035E-2</v>
      </c>
      <c r="B134">
        <v>112</v>
      </c>
      <c r="C134" s="9">
        <f t="shared" si="30"/>
        <v>37.333333333333336</v>
      </c>
      <c r="D134" s="24"/>
      <c r="E134" s="27" t="str">
        <f t="shared" si="19"/>
        <v/>
      </c>
      <c r="F134" s="2" t="str">
        <f t="shared" si="26"/>
        <v/>
      </c>
      <c r="G134" s="17" t="str">
        <f t="shared" si="31"/>
        <v/>
      </c>
      <c r="H134" s="7" t="str">
        <f t="shared" si="32"/>
        <v/>
      </c>
      <c r="I134" s="2" t="str">
        <f t="shared" si="27"/>
        <v/>
      </c>
      <c r="J134" s="15" t="str">
        <f t="shared" si="33"/>
        <v/>
      </c>
      <c r="K134" s="1" t="str">
        <f t="shared" si="28"/>
        <v/>
      </c>
      <c r="L134" s="51" t="str">
        <f t="shared" si="23"/>
        <v/>
      </c>
      <c r="M134" s="3" t="str">
        <f t="shared" si="24"/>
        <v/>
      </c>
      <c r="N134" s="10" t="str">
        <f t="shared" si="25"/>
        <v/>
      </c>
    </row>
    <row r="135" spans="1:14" x14ac:dyDescent="0.3">
      <c r="A135" s="4">
        <f t="shared" si="29"/>
        <v>3.7367724867724869E-2</v>
      </c>
      <c r="B135">
        <v>113</v>
      </c>
      <c r="C135" s="9">
        <f t="shared" si="30"/>
        <v>37.666666666666664</v>
      </c>
      <c r="D135" s="24"/>
      <c r="E135" s="27" t="str">
        <f t="shared" si="19"/>
        <v/>
      </c>
      <c r="F135" s="2" t="str">
        <f t="shared" si="26"/>
        <v/>
      </c>
      <c r="G135" s="17" t="str">
        <f t="shared" si="31"/>
        <v/>
      </c>
      <c r="H135" s="7" t="str">
        <f t="shared" si="32"/>
        <v/>
      </c>
      <c r="I135" s="2" t="str">
        <f t="shared" si="27"/>
        <v/>
      </c>
      <c r="J135" s="15" t="str">
        <f t="shared" si="33"/>
        <v/>
      </c>
      <c r="K135" s="1" t="str">
        <f t="shared" si="28"/>
        <v/>
      </c>
      <c r="L135" s="51" t="str">
        <f t="shared" si="23"/>
        <v/>
      </c>
      <c r="M135" s="3" t="str">
        <f t="shared" si="24"/>
        <v/>
      </c>
      <c r="N135" s="10" t="str">
        <f t="shared" si="25"/>
        <v/>
      </c>
    </row>
    <row r="136" spans="1:14" x14ac:dyDescent="0.3">
      <c r="A136" s="4">
        <f t="shared" si="29"/>
        <v>3.7698412698412696E-2</v>
      </c>
      <c r="B136">
        <v>114</v>
      </c>
      <c r="C136" s="9">
        <f t="shared" si="30"/>
        <v>38</v>
      </c>
      <c r="D136" s="24"/>
      <c r="E136" s="27" t="str">
        <f t="shared" si="19"/>
        <v/>
      </c>
      <c r="F136" s="2" t="str">
        <f t="shared" si="26"/>
        <v/>
      </c>
      <c r="G136" s="17" t="str">
        <f t="shared" si="31"/>
        <v/>
      </c>
      <c r="H136" s="7" t="str">
        <f t="shared" si="32"/>
        <v/>
      </c>
      <c r="I136" s="2" t="str">
        <f t="shared" si="27"/>
        <v/>
      </c>
      <c r="J136" s="15" t="str">
        <f t="shared" si="33"/>
        <v/>
      </c>
      <c r="K136" s="1" t="str">
        <f t="shared" si="28"/>
        <v/>
      </c>
      <c r="L136" s="51" t="str">
        <f t="shared" si="23"/>
        <v/>
      </c>
      <c r="M136" s="3" t="str">
        <f t="shared" si="24"/>
        <v/>
      </c>
      <c r="N136" s="10" t="str">
        <f t="shared" si="25"/>
        <v/>
      </c>
    </row>
    <row r="137" spans="1:14" x14ac:dyDescent="0.3">
      <c r="A137" s="4">
        <f t="shared" si="29"/>
        <v>3.8029100529100524E-2</v>
      </c>
      <c r="B137">
        <v>115</v>
      </c>
      <c r="C137" s="9">
        <f t="shared" si="30"/>
        <v>38.333333333333336</v>
      </c>
      <c r="D137" s="24"/>
      <c r="E137" s="27" t="str">
        <f t="shared" si="19"/>
        <v/>
      </c>
      <c r="F137" s="2" t="str">
        <f t="shared" si="26"/>
        <v/>
      </c>
      <c r="G137" s="17" t="str">
        <f t="shared" si="31"/>
        <v/>
      </c>
      <c r="H137" s="7" t="str">
        <f t="shared" si="32"/>
        <v/>
      </c>
      <c r="I137" s="2" t="str">
        <f t="shared" si="27"/>
        <v/>
      </c>
      <c r="J137" s="15" t="str">
        <f t="shared" si="33"/>
        <v/>
      </c>
      <c r="K137" s="1" t="str">
        <f t="shared" si="28"/>
        <v/>
      </c>
      <c r="L137" s="51" t="str">
        <f t="shared" si="23"/>
        <v/>
      </c>
      <c r="M137" s="3" t="str">
        <f t="shared" si="24"/>
        <v/>
      </c>
      <c r="N137" s="10" t="str">
        <f t="shared" si="25"/>
        <v/>
      </c>
    </row>
    <row r="138" spans="1:14" x14ac:dyDescent="0.3">
      <c r="A138" s="4">
        <f t="shared" si="29"/>
        <v>3.8359788359788358E-2</v>
      </c>
      <c r="B138">
        <v>116</v>
      </c>
      <c r="C138" s="9">
        <f t="shared" si="30"/>
        <v>38.666666666666664</v>
      </c>
      <c r="D138" s="24"/>
      <c r="E138" s="27" t="str">
        <f t="shared" si="19"/>
        <v/>
      </c>
      <c r="F138" s="2" t="str">
        <f t="shared" si="26"/>
        <v/>
      </c>
      <c r="G138" s="17" t="str">
        <f t="shared" si="31"/>
        <v/>
      </c>
      <c r="H138" s="7" t="str">
        <f t="shared" si="32"/>
        <v/>
      </c>
      <c r="I138" s="2" t="str">
        <f t="shared" si="27"/>
        <v/>
      </c>
      <c r="J138" s="15" t="str">
        <f t="shared" si="33"/>
        <v/>
      </c>
      <c r="K138" s="1" t="str">
        <f t="shared" si="28"/>
        <v/>
      </c>
      <c r="L138" s="51" t="str">
        <f t="shared" si="23"/>
        <v/>
      </c>
      <c r="M138" s="3" t="str">
        <f t="shared" si="24"/>
        <v/>
      </c>
      <c r="N138" s="10" t="str">
        <f t="shared" si="25"/>
        <v/>
      </c>
    </row>
    <row r="139" spans="1:14" x14ac:dyDescent="0.3">
      <c r="A139" s="4">
        <f t="shared" si="29"/>
        <v>3.8690476190476192E-2</v>
      </c>
      <c r="B139">
        <v>117</v>
      </c>
      <c r="C139" s="9">
        <f t="shared" si="30"/>
        <v>39</v>
      </c>
      <c r="D139" s="24"/>
      <c r="E139" s="27" t="str">
        <f t="shared" si="19"/>
        <v/>
      </c>
      <c r="F139" s="2" t="str">
        <f t="shared" si="26"/>
        <v/>
      </c>
      <c r="G139" s="17" t="str">
        <f t="shared" si="31"/>
        <v/>
      </c>
      <c r="H139" s="7" t="str">
        <f t="shared" si="32"/>
        <v/>
      </c>
      <c r="I139" s="2" t="str">
        <f t="shared" si="27"/>
        <v/>
      </c>
      <c r="J139" s="15" t="str">
        <f t="shared" si="33"/>
        <v/>
      </c>
      <c r="K139" s="1" t="str">
        <f t="shared" si="28"/>
        <v/>
      </c>
      <c r="L139" s="51" t="str">
        <f t="shared" si="23"/>
        <v/>
      </c>
      <c r="M139" s="3" t="str">
        <f t="shared" si="24"/>
        <v/>
      </c>
      <c r="N139" s="10" t="str">
        <f t="shared" si="25"/>
        <v/>
      </c>
    </row>
    <row r="140" spans="1:14" x14ac:dyDescent="0.3">
      <c r="A140" s="4">
        <f t="shared" si="29"/>
        <v>3.9021164021164019E-2</v>
      </c>
      <c r="B140">
        <v>118</v>
      </c>
      <c r="C140" s="9">
        <f t="shared" si="30"/>
        <v>39.333333333333336</v>
      </c>
      <c r="D140" s="24"/>
      <c r="E140" s="27" t="str">
        <f t="shared" si="19"/>
        <v/>
      </c>
      <c r="F140" s="2" t="str">
        <f t="shared" si="26"/>
        <v/>
      </c>
      <c r="G140" s="17" t="str">
        <f t="shared" si="31"/>
        <v/>
      </c>
      <c r="H140" s="7" t="str">
        <f t="shared" si="32"/>
        <v/>
      </c>
      <c r="I140" s="2" t="str">
        <f t="shared" si="27"/>
        <v/>
      </c>
      <c r="J140" s="15" t="str">
        <f t="shared" si="33"/>
        <v/>
      </c>
      <c r="K140" s="1" t="str">
        <f t="shared" si="28"/>
        <v/>
      </c>
      <c r="L140" s="51" t="str">
        <f t="shared" si="23"/>
        <v/>
      </c>
      <c r="M140" s="3" t="str">
        <f t="shared" si="24"/>
        <v/>
      </c>
      <c r="N140" s="10" t="str">
        <f t="shared" si="25"/>
        <v/>
      </c>
    </row>
    <row r="141" spans="1:14" x14ac:dyDescent="0.3">
      <c r="A141" s="4">
        <f t="shared" si="29"/>
        <v>3.9351851851851846E-2</v>
      </c>
      <c r="B141">
        <v>119</v>
      </c>
      <c r="C141" s="9">
        <f t="shared" si="30"/>
        <v>39.666666666666664</v>
      </c>
      <c r="D141" s="24"/>
      <c r="E141" s="27" t="str">
        <f t="shared" si="19"/>
        <v/>
      </c>
      <c r="F141" s="2" t="str">
        <f t="shared" si="26"/>
        <v/>
      </c>
      <c r="G141" s="17" t="str">
        <f t="shared" si="31"/>
        <v/>
      </c>
      <c r="H141" s="7" t="str">
        <f t="shared" si="32"/>
        <v/>
      </c>
      <c r="I141" s="2" t="str">
        <f t="shared" si="27"/>
        <v/>
      </c>
      <c r="J141" s="15" t="str">
        <f t="shared" si="33"/>
        <v/>
      </c>
      <c r="K141" s="1" t="str">
        <f t="shared" si="28"/>
        <v/>
      </c>
      <c r="L141" s="51" t="str">
        <f t="shared" si="23"/>
        <v/>
      </c>
      <c r="M141" s="3" t="str">
        <f t="shared" si="24"/>
        <v/>
      </c>
      <c r="N141" s="10" t="str">
        <f t="shared" si="25"/>
        <v/>
      </c>
    </row>
    <row r="142" spans="1:14" x14ac:dyDescent="0.3">
      <c r="A142" s="4">
        <f t="shared" si="29"/>
        <v>3.968253968253968E-2</v>
      </c>
      <c r="B142">
        <v>120</v>
      </c>
      <c r="C142" s="9">
        <f t="shared" si="30"/>
        <v>40</v>
      </c>
      <c r="D142" s="24"/>
      <c r="E142" s="27" t="str">
        <f t="shared" si="19"/>
        <v/>
      </c>
      <c r="F142" s="2" t="str">
        <f t="shared" si="26"/>
        <v/>
      </c>
      <c r="G142" s="17" t="str">
        <f t="shared" si="31"/>
        <v/>
      </c>
      <c r="H142" s="7" t="str">
        <f t="shared" si="32"/>
        <v/>
      </c>
      <c r="I142" s="2" t="str">
        <f t="shared" si="27"/>
        <v/>
      </c>
      <c r="J142" s="15" t="str">
        <f t="shared" si="33"/>
        <v/>
      </c>
      <c r="K142" s="1" t="str">
        <f t="shared" si="28"/>
        <v/>
      </c>
      <c r="L142" s="51" t="str">
        <f t="shared" si="23"/>
        <v/>
      </c>
      <c r="M142" s="3" t="str">
        <f t="shared" si="24"/>
        <v/>
      </c>
      <c r="N142" s="10" t="str">
        <f t="shared" si="25"/>
        <v/>
      </c>
    </row>
    <row r="143" spans="1:14" x14ac:dyDescent="0.3">
      <c r="A143" s="4">
        <f t="shared" si="29"/>
        <v>4.0013227513227514E-2</v>
      </c>
      <c r="B143">
        <v>121</v>
      </c>
      <c r="C143" s="9">
        <f t="shared" si="30"/>
        <v>40.333333333333336</v>
      </c>
      <c r="D143" s="24"/>
      <c r="E143" s="27" t="str">
        <f t="shared" si="19"/>
        <v/>
      </c>
      <c r="F143" s="2" t="str">
        <f t="shared" si="26"/>
        <v/>
      </c>
      <c r="G143" s="17" t="str">
        <f t="shared" si="31"/>
        <v/>
      </c>
      <c r="H143" s="7" t="str">
        <f t="shared" si="32"/>
        <v/>
      </c>
      <c r="I143" s="2" t="str">
        <f t="shared" si="27"/>
        <v/>
      </c>
      <c r="J143" s="15" t="str">
        <f t="shared" si="33"/>
        <v/>
      </c>
      <c r="K143" s="1" t="str">
        <f t="shared" si="28"/>
        <v/>
      </c>
      <c r="L143" s="51" t="str">
        <f t="shared" si="23"/>
        <v/>
      </c>
      <c r="M143" s="3" t="str">
        <f t="shared" si="24"/>
        <v/>
      </c>
      <c r="N143" s="10" t="str">
        <f t="shared" si="25"/>
        <v/>
      </c>
    </row>
    <row r="144" spans="1:14" x14ac:dyDescent="0.3">
      <c r="A144" s="4">
        <f t="shared" si="29"/>
        <v>4.0343915343915342E-2</v>
      </c>
      <c r="B144">
        <v>122</v>
      </c>
      <c r="C144" s="9">
        <f t="shared" si="30"/>
        <v>40.666666666666664</v>
      </c>
      <c r="D144" s="24"/>
      <c r="E144" s="27" t="str">
        <f t="shared" si="19"/>
        <v/>
      </c>
      <c r="F144" s="2" t="str">
        <f t="shared" si="26"/>
        <v/>
      </c>
      <c r="G144" s="17" t="str">
        <f t="shared" si="31"/>
        <v/>
      </c>
      <c r="H144" s="7" t="str">
        <f t="shared" si="32"/>
        <v/>
      </c>
      <c r="I144" s="2" t="str">
        <f t="shared" si="27"/>
        <v/>
      </c>
      <c r="J144" s="15" t="str">
        <f t="shared" si="33"/>
        <v/>
      </c>
      <c r="K144" s="1" t="str">
        <f t="shared" si="28"/>
        <v/>
      </c>
      <c r="L144" s="51" t="str">
        <f t="shared" si="23"/>
        <v/>
      </c>
      <c r="M144" s="3" t="str">
        <f t="shared" si="24"/>
        <v/>
      </c>
      <c r="N144" s="10" t="str">
        <f t="shared" si="25"/>
        <v/>
      </c>
    </row>
    <row r="145" spans="1:14" x14ac:dyDescent="0.3">
      <c r="A145" s="4">
        <f t="shared" si="29"/>
        <v>4.0674603174603169E-2</v>
      </c>
      <c r="B145">
        <v>123</v>
      </c>
      <c r="C145" s="9">
        <f t="shared" si="30"/>
        <v>41</v>
      </c>
      <c r="D145" s="24"/>
      <c r="E145" s="27" t="str">
        <f t="shared" si="19"/>
        <v/>
      </c>
      <c r="F145" s="2" t="str">
        <f t="shared" si="26"/>
        <v/>
      </c>
      <c r="G145" s="17" t="str">
        <f t="shared" si="31"/>
        <v/>
      </c>
      <c r="H145" s="7" t="str">
        <f t="shared" si="32"/>
        <v/>
      </c>
      <c r="I145" s="2" t="str">
        <f t="shared" si="27"/>
        <v/>
      </c>
      <c r="J145" s="15" t="str">
        <f t="shared" si="33"/>
        <v/>
      </c>
      <c r="K145" s="1" t="str">
        <f t="shared" si="28"/>
        <v/>
      </c>
      <c r="L145" s="51" t="str">
        <f t="shared" si="23"/>
        <v/>
      </c>
      <c r="M145" s="3" t="str">
        <f t="shared" si="24"/>
        <v/>
      </c>
      <c r="N145" s="10" t="str">
        <f t="shared" si="25"/>
        <v/>
      </c>
    </row>
    <row r="146" spans="1:14" x14ac:dyDescent="0.3">
      <c r="A146" s="4">
        <f t="shared" si="29"/>
        <v>4.1005291005291003E-2</v>
      </c>
      <c r="B146">
        <v>124</v>
      </c>
      <c r="C146" s="9">
        <f t="shared" si="30"/>
        <v>41.333333333333336</v>
      </c>
      <c r="D146" s="24"/>
      <c r="E146" s="27" t="str">
        <f t="shared" si="19"/>
        <v/>
      </c>
      <c r="F146" s="2" t="str">
        <f t="shared" si="26"/>
        <v/>
      </c>
      <c r="G146" s="17" t="str">
        <f t="shared" si="31"/>
        <v/>
      </c>
      <c r="H146" s="7" t="str">
        <f t="shared" si="32"/>
        <v/>
      </c>
      <c r="I146" s="2" t="str">
        <f t="shared" si="27"/>
        <v/>
      </c>
      <c r="J146" s="15" t="str">
        <f t="shared" si="33"/>
        <v/>
      </c>
      <c r="K146" s="1" t="str">
        <f t="shared" si="28"/>
        <v/>
      </c>
      <c r="L146" s="51" t="str">
        <f t="shared" si="23"/>
        <v/>
      </c>
      <c r="M146" s="3" t="str">
        <f t="shared" si="24"/>
        <v/>
      </c>
      <c r="N146" s="10" t="str">
        <f t="shared" si="25"/>
        <v/>
      </c>
    </row>
    <row r="147" spans="1:14" x14ac:dyDescent="0.3">
      <c r="A147" s="4">
        <f t="shared" si="29"/>
        <v>4.1335978835978837E-2</v>
      </c>
      <c r="B147">
        <v>125</v>
      </c>
      <c r="C147" s="9">
        <f t="shared" si="30"/>
        <v>41.666666666666664</v>
      </c>
      <c r="D147" s="24"/>
      <c r="E147" s="27" t="str">
        <f t="shared" si="19"/>
        <v/>
      </c>
      <c r="F147" s="2" t="str">
        <f t="shared" si="26"/>
        <v/>
      </c>
      <c r="G147" s="17" t="str">
        <f t="shared" si="31"/>
        <v/>
      </c>
      <c r="H147" s="7" t="str">
        <f t="shared" si="32"/>
        <v/>
      </c>
      <c r="I147" s="2" t="str">
        <f t="shared" si="27"/>
        <v/>
      </c>
      <c r="J147" s="15" t="str">
        <f t="shared" si="33"/>
        <v/>
      </c>
      <c r="K147" s="1" t="str">
        <f t="shared" si="28"/>
        <v/>
      </c>
      <c r="L147" s="51" t="str">
        <f t="shared" si="23"/>
        <v/>
      </c>
      <c r="M147" s="3" t="str">
        <f t="shared" si="24"/>
        <v/>
      </c>
      <c r="N147" s="10" t="str">
        <f t="shared" si="25"/>
        <v/>
      </c>
    </row>
    <row r="148" spans="1:14" x14ac:dyDescent="0.3">
      <c r="A148" s="4">
        <f t="shared" si="29"/>
        <v>4.1666666666666664E-2</v>
      </c>
      <c r="B148">
        <v>126</v>
      </c>
      <c r="C148" s="9">
        <f t="shared" si="30"/>
        <v>42</v>
      </c>
      <c r="D148" s="24"/>
      <c r="E148" s="27" t="str">
        <f t="shared" si="19"/>
        <v/>
      </c>
      <c r="F148" s="2" t="str">
        <f t="shared" si="26"/>
        <v/>
      </c>
      <c r="G148" s="17" t="str">
        <f t="shared" si="31"/>
        <v/>
      </c>
      <c r="H148" s="7" t="str">
        <f t="shared" si="32"/>
        <v/>
      </c>
      <c r="I148" s="2" t="str">
        <f t="shared" si="27"/>
        <v/>
      </c>
      <c r="J148" s="15" t="str">
        <f t="shared" si="33"/>
        <v/>
      </c>
      <c r="K148" s="1" t="str">
        <f t="shared" si="28"/>
        <v/>
      </c>
      <c r="L148" s="51" t="str">
        <f t="shared" si="23"/>
        <v/>
      </c>
      <c r="M148" s="3" t="str">
        <f t="shared" si="24"/>
        <v/>
      </c>
      <c r="N148" s="10" t="str">
        <f t="shared" si="25"/>
        <v/>
      </c>
    </row>
    <row r="149" spans="1:14" x14ac:dyDescent="0.3">
      <c r="A149" s="4">
        <f t="shared" si="29"/>
        <v>4.1997354497354492E-2</v>
      </c>
      <c r="B149">
        <v>127</v>
      </c>
      <c r="C149" s="9">
        <f t="shared" si="30"/>
        <v>42.333333333333336</v>
      </c>
      <c r="D149" s="24"/>
      <c r="E149" s="27" t="str">
        <f t="shared" si="19"/>
        <v/>
      </c>
      <c r="F149" s="2" t="str">
        <f t="shared" si="26"/>
        <v/>
      </c>
      <c r="G149" s="17" t="str">
        <f t="shared" si="31"/>
        <v/>
      </c>
      <c r="H149" s="7" t="str">
        <f t="shared" si="32"/>
        <v/>
      </c>
      <c r="I149" s="2" t="str">
        <f t="shared" si="27"/>
        <v/>
      </c>
      <c r="J149" s="15" t="str">
        <f t="shared" si="33"/>
        <v/>
      </c>
      <c r="K149" s="1" t="str">
        <f t="shared" si="28"/>
        <v/>
      </c>
      <c r="L149" s="51" t="str">
        <f t="shared" si="23"/>
        <v/>
      </c>
      <c r="M149" s="3" t="str">
        <f t="shared" si="24"/>
        <v/>
      </c>
      <c r="N149" s="10" t="str">
        <f t="shared" si="25"/>
        <v/>
      </c>
    </row>
    <row r="150" spans="1:14" x14ac:dyDescent="0.3">
      <c r="A150" s="4">
        <f t="shared" si="29"/>
        <v>4.2328042328042326E-2</v>
      </c>
      <c r="B150">
        <v>128</v>
      </c>
      <c r="C150" s="9">
        <f t="shared" si="30"/>
        <v>42.666666666666664</v>
      </c>
      <c r="D150" s="24"/>
      <c r="E150" s="27" t="str">
        <f t="shared" si="19"/>
        <v/>
      </c>
      <c r="F150" s="2" t="str">
        <f t="shared" si="26"/>
        <v/>
      </c>
      <c r="G150" s="17" t="str">
        <f t="shared" si="31"/>
        <v/>
      </c>
      <c r="H150" s="7" t="str">
        <f t="shared" si="32"/>
        <v/>
      </c>
      <c r="I150" s="2" t="str">
        <f t="shared" si="27"/>
        <v/>
      </c>
      <c r="J150" s="15" t="str">
        <f t="shared" si="33"/>
        <v/>
      </c>
      <c r="K150" s="1" t="str">
        <f t="shared" si="28"/>
        <v/>
      </c>
      <c r="L150" s="51" t="str">
        <f t="shared" si="23"/>
        <v/>
      </c>
      <c r="M150" s="3" t="str">
        <f t="shared" si="24"/>
        <v/>
      </c>
      <c r="N150" s="10" t="str">
        <f t="shared" si="25"/>
        <v/>
      </c>
    </row>
    <row r="151" spans="1:14" x14ac:dyDescent="0.3">
      <c r="A151" s="4">
        <f t="shared" si="29"/>
        <v>4.265873015873016E-2</v>
      </c>
      <c r="B151">
        <v>129</v>
      </c>
      <c r="C151" s="9">
        <f t="shared" ref="C151:C156" si="34">B151/$H$8</f>
        <v>43</v>
      </c>
      <c r="D151" s="24"/>
      <c r="E151" s="27" t="str">
        <f t="shared" ref="E151:E156" si="35">IF(D151="","", D151-D150)</f>
        <v/>
      </c>
      <c r="F151" s="2" t="str">
        <f t="shared" si="26"/>
        <v/>
      </c>
      <c r="G151" s="17" t="str">
        <f t="shared" ref="G151:G156" si="36">IF(E151="","",(1/$H$8/E151/24))</f>
        <v/>
      </c>
      <c r="H151" s="7" t="str">
        <f t="shared" ref="H151:H158" si="37">IF(D151="","",C151/D151/24)</f>
        <v/>
      </c>
      <c r="I151" s="2" t="str">
        <f t="shared" si="27"/>
        <v/>
      </c>
      <c r="J151" s="15" t="str">
        <f t="shared" ref="J151:J156" si="38">IF(I151="","",IF(D151&gt;A151,"empeora","mejora"))</f>
        <v/>
      </c>
      <c r="K151" s="1" t="str">
        <f t="shared" si="28"/>
        <v/>
      </c>
      <c r="L151" s="51" t="str">
        <f t="shared" ref="L151" si="39">IF(D151="","",(IF(D151&gt;$F$10,D150,D151)))</f>
        <v/>
      </c>
      <c r="M151" s="3" t="str">
        <f t="shared" ref="M151" si="40">IF(D151="","",D151-L151)</f>
        <v/>
      </c>
      <c r="N151" s="10" t="str">
        <f t="shared" ref="N151:N153" si="41">IF(D151="","",(IF(D151&gt;$F$10,B150,B151)))</f>
        <v/>
      </c>
    </row>
    <row r="152" spans="1:14" x14ac:dyDescent="0.3">
      <c r="A152" s="4">
        <f t="shared" si="29"/>
        <v>4.2989417989417987E-2</v>
      </c>
      <c r="B152">
        <v>130</v>
      </c>
      <c r="C152" s="9">
        <f t="shared" si="34"/>
        <v>43.333333333333336</v>
      </c>
      <c r="D152" s="24"/>
      <c r="E152" s="27" t="str">
        <f t="shared" si="35"/>
        <v/>
      </c>
      <c r="F152" s="2" t="str">
        <f t="shared" ref="F152:F156" si="42">IF(E152="","",E152*($H$8))</f>
        <v/>
      </c>
      <c r="G152" s="17" t="str">
        <f t="shared" si="36"/>
        <v/>
      </c>
      <c r="H152" s="7" t="str">
        <f t="shared" si="37"/>
        <v/>
      </c>
      <c r="I152" s="2" t="str">
        <f t="shared" ref="I152:I156" si="43">IF(D152="","",IF(A152&gt;D152,A152-D152,D152-A152))</f>
        <v/>
      </c>
      <c r="J152" s="15" t="str">
        <f t="shared" si="38"/>
        <v/>
      </c>
      <c r="K152" s="1" t="str">
        <f t="shared" ref="K152:K158" si="44">IF(H152="","",H152-$E$11)</f>
        <v/>
      </c>
      <c r="L152" s="51" t="str">
        <f>IF(D152="","",(IF(D152&gt;$F$10,D151,D152)))</f>
        <v/>
      </c>
      <c r="M152" s="3" t="str">
        <f t="shared" ref="M152:M160" si="45">IF(D152="","",D152-L152)</f>
        <v/>
      </c>
      <c r="N152" s="10" t="str">
        <f t="shared" si="41"/>
        <v/>
      </c>
    </row>
    <row r="153" spans="1:14" x14ac:dyDescent="0.3">
      <c r="A153" s="4">
        <f t="shared" ref="A153:A156" si="46">A$23*B153</f>
        <v>4.3320105820105814E-2</v>
      </c>
      <c r="B153">
        <v>131</v>
      </c>
      <c r="C153" s="9">
        <f t="shared" si="34"/>
        <v>43.666666666666664</v>
      </c>
      <c r="D153" s="24"/>
      <c r="E153" s="27" t="str">
        <f t="shared" si="35"/>
        <v/>
      </c>
      <c r="F153" s="2" t="str">
        <f t="shared" si="42"/>
        <v/>
      </c>
      <c r="G153" s="17" t="str">
        <f t="shared" si="36"/>
        <v/>
      </c>
      <c r="H153" s="7" t="str">
        <f t="shared" si="37"/>
        <v/>
      </c>
      <c r="I153" s="2" t="str">
        <f t="shared" si="43"/>
        <v/>
      </c>
      <c r="J153" s="15" t="str">
        <f t="shared" si="38"/>
        <v/>
      </c>
      <c r="K153" s="1" t="str">
        <f t="shared" si="44"/>
        <v/>
      </c>
      <c r="L153" s="51" t="str">
        <f t="shared" ref="L153:L160" si="47">IF(D153="","",(IF(D153&gt;$F$10,D152,D153)))</f>
        <v/>
      </c>
      <c r="M153" s="3" t="str">
        <f t="shared" si="45"/>
        <v/>
      </c>
      <c r="N153" s="10" t="str">
        <f t="shared" si="41"/>
        <v/>
      </c>
    </row>
    <row r="154" spans="1:14" x14ac:dyDescent="0.3">
      <c r="A154" s="4">
        <f t="shared" si="46"/>
        <v>4.3650793650793648E-2</v>
      </c>
      <c r="B154">
        <v>132</v>
      </c>
      <c r="C154" s="9">
        <f t="shared" si="34"/>
        <v>44</v>
      </c>
      <c r="D154" s="24">
        <v>4.0225648148148149E-2</v>
      </c>
      <c r="E154" s="27">
        <f t="shared" si="35"/>
        <v>4.0225648148148149E-2</v>
      </c>
      <c r="F154" s="2">
        <f t="shared" si="42"/>
        <v>0.12067694444444445</v>
      </c>
      <c r="G154" s="17">
        <f t="shared" si="36"/>
        <v>0.34527445866719453</v>
      </c>
      <c r="H154" s="7">
        <f t="shared" si="37"/>
        <v>45.576228544069686</v>
      </c>
      <c r="I154" s="2">
        <f t="shared" si="43"/>
        <v>3.4251455026454991E-3</v>
      </c>
      <c r="J154" s="15" t="str">
        <f t="shared" si="38"/>
        <v>mejora</v>
      </c>
      <c r="K154" s="1">
        <f t="shared" si="44"/>
        <v>3.5762285440696857</v>
      </c>
      <c r="L154" s="51">
        <f t="shared" si="47"/>
        <v>4.0225648148148149E-2</v>
      </c>
      <c r="M154" s="3">
        <f t="shared" si="45"/>
        <v>0</v>
      </c>
      <c r="N154" s="10">
        <f t="shared" ref="N154:N161" si="48">IF(D154="","",(IF(D154&gt;$F$10,B153,B154)))</f>
        <v>132</v>
      </c>
    </row>
    <row r="155" spans="1:14" x14ac:dyDescent="0.3">
      <c r="A155" s="4">
        <f t="shared" si="46"/>
        <v>4.3981481481481483E-2</v>
      </c>
      <c r="B155">
        <v>133</v>
      </c>
      <c r="C155" s="9">
        <f t="shared" si="34"/>
        <v>44.333333333333336</v>
      </c>
      <c r="D155" s="24">
        <v>4.0530127314814812E-2</v>
      </c>
      <c r="E155" s="27">
        <f>IF(D155="","", D155-D154)</f>
        <v>3.0447916666666297E-4</v>
      </c>
      <c r="F155" s="2">
        <f t="shared" si="42"/>
        <v>9.1343749999998891E-4</v>
      </c>
      <c r="G155" s="17">
        <f t="shared" si="36"/>
        <v>45.615235488653759</v>
      </c>
      <c r="H155" s="7">
        <f t="shared" si="37"/>
        <v>45.576521580454418</v>
      </c>
      <c r="I155" s="2">
        <f t="shared" si="43"/>
        <v>3.4513541666666703E-3</v>
      </c>
      <c r="J155" s="15" t="str">
        <f t="shared" si="38"/>
        <v>mejora</v>
      </c>
      <c r="K155" s="1">
        <f t="shared" si="44"/>
        <v>3.5765215804544184</v>
      </c>
      <c r="L155" s="53">
        <f t="shared" si="47"/>
        <v>4.0530127314814812E-2</v>
      </c>
      <c r="M155" s="54">
        <f t="shared" si="45"/>
        <v>0</v>
      </c>
      <c r="N155" s="10">
        <f t="shared" si="48"/>
        <v>133</v>
      </c>
    </row>
    <row r="156" spans="1:14" x14ac:dyDescent="0.3">
      <c r="A156" s="4">
        <f t="shared" si="46"/>
        <v>4.431216931216931E-2</v>
      </c>
      <c r="B156">
        <v>134</v>
      </c>
      <c r="C156" s="9">
        <f t="shared" si="34"/>
        <v>44.666666666666664</v>
      </c>
      <c r="D156" s="28">
        <v>4.0833657407407402E-2</v>
      </c>
      <c r="E156" s="27">
        <f t="shared" si="35"/>
        <v>3.0353009259258962E-4</v>
      </c>
      <c r="F156" s="2">
        <f t="shared" si="42"/>
        <v>9.1059027777776885E-4</v>
      </c>
      <c r="G156" s="17">
        <f t="shared" si="36"/>
        <v>45.757864632984244</v>
      </c>
      <c r="H156" s="7">
        <f t="shared" si="37"/>
        <v>45.577869563393484</v>
      </c>
      <c r="I156" s="2">
        <f t="shared" si="43"/>
        <v>3.4785119047619079E-3</v>
      </c>
      <c r="J156" s="15" t="str">
        <f t="shared" si="38"/>
        <v>mejora</v>
      </c>
      <c r="K156" s="1">
        <f t="shared" si="44"/>
        <v>3.5778695633934845</v>
      </c>
      <c r="L156" s="53">
        <f t="shared" si="47"/>
        <v>4.0833657407407402E-2</v>
      </c>
      <c r="M156" s="54">
        <f t="shared" si="45"/>
        <v>0</v>
      </c>
      <c r="N156" s="10">
        <f t="shared" si="48"/>
        <v>134</v>
      </c>
    </row>
    <row r="157" spans="1:14" x14ac:dyDescent="0.3">
      <c r="B157" s="10">
        <v>135</v>
      </c>
      <c r="C157" s="9">
        <f t="shared" ref="C157:C164" si="49">B157/$H$8</f>
        <v>45</v>
      </c>
      <c r="D157" s="21">
        <v>4.1136863425925922E-2</v>
      </c>
      <c r="H157" s="7">
        <f t="shared" si="37"/>
        <v>45.579556724743092</v>
      </c>
      <c r="K157" s="1">
        <f t="shared" si="44"/>
        <v>3.5795567247430924</v>
      </c>
      <c r="L157" s="51">
        <f t="shared" si="47"/>
        <v>4.1136863425925922E-2</v>
      </c>
      <c r="M157" s="3">
        <f>IF(D157="","",D157-L157)</f>
        <v>0</v>
      </c>
      <c r="N157" s="10">
        <f t="shared" si="48"/>
        <v>135</v>
      </c>
    </row>
    <row r="158" spans="1:14" x14ac:dyDescent="0.3">
      <c r="B158" s="10">
        <v>136</v>
      </c>
      <c r="C158" s="9">
        <f t="shared" si="49"/>
        <v>45.333333333333336</v>
      </c>
      <c r="D158" s="21">
        <v>4.1436250000000001E-2</v>
      </c>
      <c r="H158" s="7">
        <f t="shared" si="37"/>
        <v>45.585420709858852</v>
      </c>
      <c r="K158" s="1">
        <f t="shared" si="44"/>
        <v>3.5854207098588518</v>
      </c>
      <c r="L158" s="51">
        <f t="shared" si="47"/>
        <v>4.1436250000000001E-2</v>
      </c>
      <c r="M158" s="3">
        <f t="shared" si="45"/>
        <v>0</v>
      </c>
      <c r="N158" s="10">
        <f>IF(D158="","",(IF(D158&gt;$F$10,B157,B158)))</f>
        <v>136</v>
      </c>
    </row>
    <row r="159" spans="1:14" x14ac:dyDescent="0.3">
      <c r="B159" s="10">
        <v>137</v>
      </c>
      <c r="C159" s="9">
        <f t="shared" si="49"/>
        <v>45.666666666666664</v>
      </c>
      <c r="D159" s="50">
        <v>4.1735231481481477E-2</v>
      </c>
      <c r="L159" s="51">
        <f t="shared" si="47"/>
        <v>4.1436250000000001E-2</v>
      </c>
      <c r="M159" s="3">
        <f t="shared" si="45"/>
        <v>2.9898148148147646E-4</v>
      </c>
      <c r="N159" s="10">
        <f t="shared" si="48"/>
        <v>136</v>
      </c>
    </row>
    <row r="160" spans="1:14" x14ac:dyDescent="0.3">
      <c r="B160" s="10">
        <v>138</v>
      </c>
      <c r="C160" s="9">
        <f t="shared" si="49"/>
        <v>46</v>
      </c>
      <c r="D160" s="50"/>
      <c r="L160" s="51" t="str">
        <f t="shared" si="47"/>
        <v/>
      </c>
      <c r="M160" s="3" t="str">
        <f t="shared" si="45"/>
        <v/>
      </c>
      <c r="N160" s="10" t="str">
        <f t="shared" si="48"/>
        <v/>
      </c>
    </row>
    <row r="161" spans="2:14" x14ac:dyDescent="0.3">
      <c r="B161" s="10">
        <v>139</v>
      </c>
      <c r="C161" s="9">
        <f t="shared" si="49"/>
        <v>46.333333333333336</v>
      </c>
      <c r="D161" s="50"/>
      <c r="L161" s="51" t="str">
        <f t="shared" ref="L161:L168" si="50">IF(D161="","",(IF(D161&gt;$D$159,D160,D161)))</f>
        <v/>
      </c>
      <c r="N161" s="10" t="str">
        <f t="shared" si="48"/>
        <v/>
      </c>
    </row>
    <row r="162" spans="2:14" x14ac:dyDescent="0.3">
      <c r="B162" s="10">
        <v>140</v>
      </c>
      <c r="C162" s="9">
        <f t="shared" si="49"/>
        <v>46.666666666666664</v>
      </c>
      <c r="D162" s="50"/>
      <c r="L162" s="51" t="str">
        <f t="shared" si="50"/>
        <v/>
      </c>
    </row>
    <row r="163" spans="2:14" x14ac:dyDescent="0.3">
      <c r="B163" s="10">
        <v>141</v>
      </c>
      <c r="C163" s="9">
        <f t="shared" si="49"/>
        <v>47</v>
      </c>
      <c r="D163" s="50"/>
      <c r="L163" s="51" t="str">
        <f t="shared" si="50"/>
        <v/>
      </c>
    </row>
    <row r="164" spans="2:14" x14ac:dyDescent="0.3">
      <c r="B164" s="10">
        <v>142</v>
      </c>
      <c r="C164" s="9">
        <f t="shared" si="49"/>
        <v>47.333333333333336</v>
      </c>
      <c r="L164" s="51" t="str">
        <f t="shared" si="50"/>
        <v/>
      </c>
    </row>
    <row r="165" spans="2:14" x14ac:dyDescent="0.3">
      <c r="L165" s="51" t="str">
        <f t="shared" si="50"/>
        <v/>
      </c>
    </row>
    <row r="166" spans="2:14" x14ac:dyDescent="0.3">
      <c r="L166" s="51" t="str">
        <f t="shared" si="50"/>
        <v/>
      </c>
    </row>
    <row r="167" spans="2:14" x14ac:dyDescent="0.3">
      <c r="L167" s="51" t="str">
        <f t="shared" si="50"/>
        <v/>
      </c>
    </row>
    <row r="168" spans="2:14" x14ac:dyDescent="0.3">
      <c r="L168" s="51" t="str">
        <f t="shared" si="50"/>
        <v/>
      </c>
    </row>
  </sheetData>
  <sheetProtection formatCells="0" formatRows="0" autoFilter="0" pivotTables="0"/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calcula tiempos</vt:lpstr>
    </vt:vector>
  </TitlesOfParts>
  <Company>Bici-Coni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Conitzer</dc:creator>
  <cp:lastModifiedBy>Cristian Conitzer</cp:lastModifiedBy>
  <dcterms:created xsi:type="dcterms:W3CDTF">2014-12-01T17:45:47Z</dcterms:created>
  <dcterms:modified xsi:type="dcterms:W3CDTF">2024-12-01T02:13:24Z</dcterms:modified>
</cp:coreProperties>
</file>